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60" windowWidth="22840" windowHeight="15540" activeTab="0"/>
  </bookViews>
  <sheets>
    <sheet name="Data Entry and Score page" sheetId="1" r:id="rId1"/>
    <sheet name="Calculation page" sheetId="2" r:id="rId2"/>
  </sheets>
  <definedNames>
    <definedName name="_xlnm.Print_Area" localSheetId="0">'Data Entry and Score page'!$A$1:$K$66</definedName>
  </definedNames>
  <calcPr fullCalcOnLoad="1"/>
</workbook>
</file>

<file path=xl/sharedStrings.xml><?xml version="1.0" encoding="utf-8"?>
<sst xmlns="http://schemas.openxmlformats.org/spreadsheetml/2006/main" count="430" uniqueCount="218">
  <si>
    <t>Code</t>
  </si>
  <si>
    <t>Common Name</t>
  </si>
  <si>
    <t>P/A</t>
  </si>
  <si>
    <t>AB</t>
  </si>
  <si>
    <t>Scientific Name</t>
  </si>
  <si>
    <t>U</t>
  </si>
  <si>
    <t>T</t>
  </si>
  <si>
    <t>NOHN</t>
  </si>
  <si>
    <t>Notropis heterondon</t>
  </si>
  <si>
    <t>NOVO</t>
  </si>
  <si>
    <t>Notropis volucellus</t>
  </si>
  <si>
    <t>FUDI</t>
  </si>
  <si>
    <t>Fundulus diaphanus</t>
  </si>
  <si>
    <t>LEOS</t>
  </si>
  <si>
    <t>ESMA</t>
  </si>
  <si>
    <t>Esox masquinongy</t>
  </si>
  <si>
    <t>AMCA</t>
  </si>
  <si>
    <t>Amia calva</t>
  </si>
  <si>
    <t>AMME</t>
  </si>
  <si>
    <t>Ameiurus melas</t>
  </si>
  <si>
    <t>AMRU</t>
  </si>
  <si>
    <t>Ambloplites rupestris</t>
  </si>
  <si>
    <t>ESLU</t>
  </si>
  <si>
    <t>Esox lucius</t>
  </si>
  <si>
    <t>ETNI</t>
  </si>
  <si>
    <t>MISA</t>
  </si>
  <si>
    <t>Micropterus salmoides</t>
  </si>
  <si>
    <t>NOGY</t>
  </si>
  <si>
    <t>Noturus gyrinus</t>
  </si>
  <si>
    <t>NOHE</t>
  </si>
  <si>
    <t>Notropis heterolepis</t>
  </si>
  <si>
    <t>UMLI</t>
  </si>
  <si>
    <t>Umbra limi</t>
  </si>
  <si>
    <t>PEFL</t>
  </si>
  <si>
    <t>Perca flavescens</t>
  </si>
  <si>
    <t>MIDO</t>
  </si>
  <si>
    <t>Micropterus dolomieu</t>
  </si>
  <si>
    <t>AMNE</t>
  </si>
  <si>
    <t>Ameiurus nebulosus</t>
  </si>
  <si>
    <t>LEGI</t>
  </si>
  <si>
    <t>LEMA</t>
  </si>
  <si>
    <t>Lepomis macrochirus</t>
  </si>
  <si>
    <t>NOCR</t>
  </si>
  <si>
    <t>Notemigonus crysoleucas</t>
  </si>
  <si>
    <t>PINO</t>
  </si>
  <si>
    <t>Pimephales notatus</t>
  </si>
  <si>
    <t>ALPS</t>
  </si>
  <si>
    <t>Alosa pseudoharengus</t>
  </si>
  <si>
    <t>MOAM</t>
  </si>
  <si>
    <t>Morone americana</t>
  </si>
  <si>
    <t>NOAT</t>
  </si>
  <si>
    <t>Notropis atherinoides</t>
  </si>
  <si>
    <t>NOHU</t>
  </si>
  <si>
    <t>Notropis hudsonius</t>
  </si>
  <si>
    <t>CACO</t>
  </si>
  <si>
    <t>CYCA</t>
  </si>
  <si>
    <t>Cyprinus carpio</t>
  </si>
  <si>
    <t>CYSP</t>
  </si>
  <si>
    <t>LASI</t>
  </si>
  <si>
    <t>Labidesthes sicculus</t>
  </si>
  <si>
    <t>PONI</t>
  </si>
  <si>
    <t>Pomoxis nigromaculatus</t>
  </si>
  <si>
    <t>HYHA</t>
  </si>
  <si>
    <t>Hybognathus hankinsoni</t>
  </si>
  <si>
    <t>ICPU</t>
  </si>
  <si>
    <t>CAAU</t>
  </si>
  <si>
    <t>Carassius auratus</t>
  </si>
  <si>
    <t>DOCE</t>
  </si>
  <si>
    <t>Dorosoma cepedianum</t>
  </si>
  <si>
    <t>GAAC</t>
  </si>
  <si>
    <t>MOCH</t>
  </si>
  <si>
    <t>Morone chrysops</t>
  </si>
  <si>
    <t>POAN</t>
  </si>
  <si>
    <t>Pomoxis annularis</t>
  </si>
  <si>
    <t>APGR</t>
  </si>
  <si>
    <t>Aplodinotus grunniens</t>
  </si>
  <si>
    <t>LECY</t>
  </si>
  <si>
    <t>Lepomis cyanellus</t>
  </si>
  <si>
    <t>PIPR</t>
  </si>
  <si>
    <t>Pimephales promelas</t>
  </si>
  <si>
    <t>PA</t>
  </si>
  <si>
    <t>Abundance</t>
  </si>
  <si>
    <t>log10 AB</t>
  </si>
  <si>
    <t>WFI-PA</t>
  </si>
  <si>
    <t>WFI-AB</t>
  </si>
  <si>
    <t>AB Top</t>
  </si>
  <si>
    <t>AB Bottom</t>
  </si>
  <si>
    <t>PA Top</t>
  </si>
  <si>
    <t>PA Bottom</t>
  </si>
  <si>
    <t>Sum Top</t>
  </si>
  <si>
    <t>Sum Bottom</t>
  </si>
  <si>
    <t>alewife</t>
  </si>
  <si>
    <t>bowfin</t>
  </si>
  <si>
    <t>black bullhead</t>
  </si>
  <si>
    <t>brown bullhead</t>
  </si>
  <si>
    <t>rockbass</t>
  </si>
  <si>
    <t>freshwater drum</t>
  </si>
  <si>
    <t>APQU</t>
  </si>
  <si>
    <t>fourspine stickleback</t>
  </si>
  <si>
    <t>Apeltes quadracus</t>
  </si>
  <si>
    <t>goldfish</t>
  </si>
  <si>
    <t>CACA</t>
  </si>
  <si>
    <t>longnose sucker</t>
  </si>
  <si>
    <t>Catostomus catostomus</t>
  </si>
  <si>
    <t>white sucker</t>
  </si>
  <si>
    <t>Catostomus commersoni</t>
  </si>
  <si>
    <t>COBA</t>
  </si>
  <si>
    <t>mottled sculpin</t>
  </si>
  <si>
    <t>Cottus bairdi</t>
  </si>
  <si>
    <t>COCO</t>
  </si>
  <si>
    <t>slimy sculpin</t>
  </si>
  <si>
    <t>Cottus cognatus</t>
  </si>
  <si>
    <t>CUIN</t>
  </si>
  <si>
    <t>brook stickleback</t>
  </si>
  <si>
    <t>Culaea inconstans</t>
  </si>
  <si>
    <t>common carp</t>
  </si>
  <si>
    <t>spotfin shiner</t>
  </si>
  <si>
    <t>Cyprinella spilopterus</t>
  </si>
  <si>
    <t>gizzard shad</t>
  </si>
  <si>
    <t>ESAA</t>
  </si>
  <si>
    <t>redfin pickerel</t>
  </si>
  <si>
    <t>Esox americanus</t>
  </si>
  <si>
    <t>northern pike</t>
  </si>
  <si>
    <t>muskellunge</t>
  </si>
  <si>
    <t>ETEX</t>
  </si>
  <si>
    <t>iowa darter</t>
  </si>
  <si>
    <t>Etheostoma exile</t>
  </si>
  <si>
    <t>ETMI</t>
  </si>
  <si>
    <t>least darter</t>
  </si>
  <si>
    <t>Etheostoma microperca</t>
  </si>
  <si>
    <t>johnny darter</t>
  </si>
  <si>
    <t>Etheostoma nigrum</t>
  </si>
  <si>
    <t>banded killifish</t>
  </si>
  <si>
    <t>threespine stickleback</t>
  </si>
  <si>
    <t>Gasterosteus aculeatus</t>
  </si>
  <si>
    <t>GYCE</t>
  </si>
  <si>
    <t>ruffe</t>
  </si>
  <si>
    <t>Gymnocephalus cernuus</t>
  </si>
  <si>
    <t>brassy minnow</t>
  </si>
  <si>
    <t>channel catfish</t>
  </si>
  <si>
    <t>Icalurus punctatus</t>
  </si>
  <si>
    <t>brook silverside</t>
  </si>
  <si>
    <t>green sunfish</t>
  </si>
  <si>
    <t>pumpkinseed</t>
  </si>
  <si>
    <t>Lepomis gibbonus</t>
  </si>
  <si>
    <t>bluegill</t>
  </si>
  <si>
    <t>LEME</t>
  </si>
  <si>
    <t>longear sunfish</t>
  </si>
  <si>
    <t>Lepomis megalotis</t>
  </si>
  <si>
    <t>longnose gar</t>
  </si>
  <si>
    <t>Lepisoteus osseus</t>
  </si>
  <si>
    <t>LUCO</t>
  </si>
  <si>
    <t>common shiner</t>
  </si>
  <si>
    <t>Luxilus cornutus</t>
  </si>
  <si>
    <t>smallmouth bass</t>
  </si>
  <si>
    <t>largemouth bass</t>
  </si>
  <si>
    <t>white perch</t>
  </si>
  <si>
    <t>MOAN</t>
  </si>
  <si>
    <t>silver redhorse</t>
  </si>
  <si>
    <t>Moxostoma anisurum</t>
  </si>
  <si>
    <t>white bass</t>
  </si>
  <si>
    <t>MOMA</t>
  </si>
  <si>
    <t>shorthead redhorse</t>
  </si>
  <si>
    <t>Moxostoma macrolepidotum</t>
  </si>
  <si>
    <t>emerald shiner</t>
  </si>
  <si>
    <t>golden shiner</t>
  </si>
  <si>
    <t>tadpole madtom</t>
  </si>
  <si>
    <t>blacknose shiner</t>
  </si>
  <si>
    <t>blackchin shiner</t>
  </si>
  <si>
    <t>spottail shiner</t>
  </si>
  <si>
    <t>NOST</t>
  </si>
  <si>
    <t>sand shiner</t>
  </si>
  <si>
    <t>Notropis stamineus</t>
  </si>
  <si>
    <t>mimic shiner</t>
  </si>
  <si>
    <t>ONTS</t>
  </si>
  <si>
    <t>chinook salmon</t>
  </si>
  <si>
    <t>Oncorhynchus tshawytscha</t>
  </si>
  <si>
    <t>OSMO</t>
  </si>
  <si>
    <t>rainbow smelt</t>
  </si>
  <si>
    <t>Osmerus mordax</t>
  </si>
  <si>
    <t>PECA</t>
  </si>
  <si>
    <t>logperch</t>
  </si>
  <si>
    <t>Percina caprodes</t>
  </si>
  <si>
    <t>yellow perch</t>
  </si>
  <si>
    <t>PEOM</t>
  </si>
  <si>
    <t>trout-perch</t>
  </si>
  <si>
    <t>Percopsis omiscomaycus</t>
  </si>
  <si>
    <t>PHEO</t>
  </si>
  <si>
    <t>northern redbelly dace</t>
  </si>
  <si>
    <t>Phoxinus eos</t>
  </si>
  <si>
    <t>bluntnose minnow</t>
  </si>
  <si>
    <t>fathead minnow</t>
  </si>
  <si>
    <t>white crappie</t>
  </si>
  <si>
    <t>black crappie</t>
  </si>
  <si>
    <t>PRCY</t>
  </si>
  <si>
    <t>round whitefish</t>
  </si>
  <si>
    <t>Prosopium cylindraceum</t>
  </si>
  <si>
    <t>PUPU</t>
  </si>
  <si>
    <t>ninespine stickleback</t>
  </si>
  <si>
    <t>Pungitius pungitius</t>
  </si>
  <si>
    <t>SAVI</t>
  </si>
  <si>
    <t>walleye</t>
  </si>
  <si>
    <t>Sander vitreus</t>
  </si>
  <si>
    <t>SEAT</t>
  </si>
  <si>
    <t>creek chub</t>
  </si>
  <si>
    <t>Semotilus atromaculatus</t>
  </si>
  <si>
    <t>SEMA</t>
  </si>
  <si>
    <t>pearl dace</t>
  </si>
  <si>
    <t>Margariscus margarita</t>
  </si>
  <si>
    <t>central mudminnow</t>
  </si>
  <si>
    <t>Rare taxa: T = 1</t>
  </si>
  <si>
    <t>X</t>
  </si>
  <si>
    <t>Seilheimer, T.S. and P. Chow Fraser. 2007. Application of the wetland fish index to northern Great Lakes marshes with emphasas on Georgian Bay coastal wetlands.  Journal of Great Lakes Research 33(S.I. 3): 154-171.</t>
  </si>
  <si>
    <t>NEME</t>
  </si>
  <si>
    <t>Neogobius melanostomus</t>
  </si>
  <si>
    <t>round goby</t>
  </si>
  <si>
    <t>3</t>
  </si>
  <si>
    <t>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</si>
</sst>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Times New Roman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PageLayoutView="0" workbookViewId="0" topLeftCell="B1">
      <pane ySplit="500" topLeftCell="A1" activePane="bottomLeft" state="split"/>
      <selection pane="topLeft" activeCell="K1" sqref="K1:K65536"/>
      <selection pane="bottomLeft" activeCell="E57" sqref="E57"/>
    </sheetView>
  </sheetViews>
  <sheetFormatPr defaultColWidth="8.8515625" defaultRowHeight="12.75"/>
  <cols>
    <col min="1" max="1" width="8.8515625" style="0" customWidth="1"/>
    <col min="2" max="2" width="24.00390625" style="0" customWidth="1"/>
    <col min="3" max="3" width="23.28125" style="0" customWidth="1"/>
    <col min="4" max="4" width="8.8515625" style="0" customWidth="1"/>
    <col min="5" max="5" width="11.421875" style="0" customWidth="1"/>
  </cols>
  <sheetData>
    <row r="1" spans="1:6" ht="12.75">
      <c r="A1" s="2" t="s">
        <v>0</v>
      </c>
      <c r="B1" s="2" t="s">
        <v>1</v>
      </c>
      <c r="C1" s="2" t="s">
        <v>4</v>
      </c>
      <c r="D1" s="2" t="s">
        <v>80</v>
      </c>
      <c r="E1" s="2" t="s">
        <v>81</v>
      </c>
      <c r="F1" s="1"/>
    </row>
    <row r="2" spans="1:5" ht="13.5">
      <c r="A2" t="s">
        <v>46</v>
      </c>
      <c r="B2" t="s">
        <v>91</v>
      </c>
      <c r="C2" t="s">
        <v>47</v>
      </c>
      <c r="D2" s="8"/>
      <c r="E2" s="8"/>
    </row>
    <row r="3" spans="1:5" ht="15" thickBot="1">
      <c r="A3" t="s">
        <v>16</v>
      </c>
      <c r="B3" t="s">
        <v>92</v>
      </c>
      <c r="C3" t="s">
        <v>17</v>
      </c>
      <c r="D3" s="8"/>
      <c r="E3" s="8"/>
    </row>
    <row r="4" spans="1:9" ht="13.5">
      <c r="A4" t="s">
        <v>18</v>
      </c>
      <c r="B4" t="s">
        <v>93</v>
      </c>
      <c r="C4" t="s">
        <v>19</v>
      </c>
      <c r="D4" s="8"/>
      <c r="E4" s="8"/>
      <c r="H4" s="10" t="s">
        <v>83</v>
      </c>
      <c r="I4" s="11" t="s">
        <v>84</v>
      </c>
    </row>
    <row r="5" spans="1:9" ht="15" thickBot="1">
      <c r="A5" t="s">
        <v>37</v>
      </c>
      <c r="B5" t="s">
        <v>94</v>
      </c>
      <c r="C5" t="s">
        <v>38</v>
      </c>
      <c r="D5" s="8"/>
      <c r="E5" s="8"/>
      <c r="H5" s="12" t="e">
        <f>'Calculation page'!H71</f>
        <v>#DIV/0!</v>
      </c>
      <c r="I5" s="13" t="e">
        <f>'Calculation page'!M71</f>
        <v>#DIV/0!</v>
      </c>
    </row>
    <row r="6" spans="1:5" ht="13.5">
      <c r="A6" t="s">
        <v>20</v>
      </c>
      <c r="B6" t="s">
        <v>95</v>
      </c>
      <c r="C6" t="s">
        <v>21</v>
      </c>
      <c r="D6" s="8"/>
      <c r="E6" s="8"/>
    </row>
    <row r="7" spans="1:5" ht="13.5">
      <c r="A7" t="s">
        <v>74</v>
      </c>
      <c r="B7" t="s">
        <v>96</v>
      </c>
      <c r="C7" t="s">
        <v>75</v>
      </c>
      <c r="D7" s="8"/>
      <c r="E7" s="8"/>
    </row>
    <row r="8" spans="1:5" ht="13.5">
      <c r="A8" t="s">
        <v>97</v>
      </c>
      <c r="B8" t="s">
        <v>98</v>
      </c>
      <c r="C8" t="s">
        <v>99</v>
      </c>
      <c r="D8" s="8"/>
      <c r="E8" s="8"/>
    </row>
    <row r="9" spans="1:5" ht="13.5">
      <c r="A9" t="s">
        <v>65</v>
      </c>
      <c r="B9" t="s">
        <v>100</v>
      </c>
      <c r="C9" t="s">
        <v>66</v>
      </c>
      <c r="D9" s="8"/>
      <c r="E9" s="8"/>
    </row>
    <row r="10" spans="1:5" ht="12" customHeight="1">
      <c r="A10" t="s">
        <v>101</v>
      </c>
      <c r="B10" t="s">
        <v>102</v>
      </c>
      <c r="C10" t="s">
        <v>103</v>
      </c>
      <c r="D10" s="8"/>
      <c r="E10" s="8"/>
    </row>
    <row r="11" spans="1:5" ht="13.5">
      <c r="A11" t="s">
        <v>54</v>
      </c>
      <c r="B11" t="s">
        <v>104</v>
      </c>
      <c r="C11" t="s">
        <v>105</v>
      </c>
      <c r="D11" s="8"/>
      <c r="E11" s="8"/>
    </row>
    <row r="12" spans="1:5" ht="13.5">
      <c r="A12" t="s">
        <v>106</v>
      </c>
      <c r="B12" t="s">
        <v>107</v>
      </c>
      <c r="C12" t="s">
        <v>108</v>
      </c>
      <c r="D12" s="8"/>
      <c r="E12" s="8"/>
    </row>
    <row r="13" spans="1:5" ht="13.5">
      <c r="A13" t="s">
        <v>109</v>
      </c>
      <c r="B13" t="s">
        <v>110</v>
      </c>
      <c r="C13" t="s">
        <v>111</v>
      </c>
      <c r="D13" s="8"/>
      <c r="E13" s="8"/>
    </row>
    <row r="14" spans="1:11" ht="13.5">
      <c r="A14" t="s">
        <v>112</v>
      </c>
      <c r="B14" t="s">
        <v>113</v>
      </c>
      <c r="C14" t="s">
        <v>114</v>
      </c>
      <c r="D14" s="8"/>
      <c r="E14" s="8"/>
      <c r="F14" s="14" t="s">
        <v>212</v>
      </c>
      <c r="G14" s="14"/>
      <c r="H14" s="14"/>
      <c r="I14" s="14"/>
      <c r="J14" s="14"/>
      <c r="K14" s="14"/>
    </row>
    <row r="15" spans="1:11" ht="13.5">
      <c r="A15" t="s">
        <v>55</v>
      </c>
      <c r="B15" t="s">
        <v>115</v>
      </c>
      <c r="C15" t="s">
        <v>56</v>
      </c>
      <c r="D15" s="8"/>
      <c r="E15" s="8"/>
      <c r="F15" s="14"/>
      <c r="G15" s="14"/>
      <c r="H15" s="14"/>
      <c r="I15" s="14"/>
      <c r="J15" s="14"/>
      <c r="K15" s="14"/>
    </row>
    <row r="16" spans="1:11" ht="13.5">
      <c r="A16" t="s">
        <v>57</v>
      </c>
      <c r="B16" t="s">
        <v>116</v>
      </c>
      <c r="C16" t="s">
        <v>117</v>
      </c>
      <c r="D16" s="8"/>
      <c r="E16" s="8"/>
      <c r="F16" s="14"/>
      <c r="G16" s="14"/>
      <c r="H16" s="14"/>
      <c r="I16" s="14"/>
      <c r="J16" s="14"/>
      <c r="K16" s="14"/>
    </row>
    <row r="17" spans="1:11" ht="13.5">
      <c r="A17" t="s">
        <v>67</v>
      </c>
      <c r="B17" t="s">
        <v>118</v>
      </c>
      <c r="C17" t="s">
        <v>68</v>
      </c>
      <c r="D17" s="8"/>
      <c r="E17" s="8"/>
      <c r="F17" s="14"/>
      <c r="G17" s="14"/>
      <c r="H17" s="14"/>
      <c r="I17" s="14"/>
      <c r="J17" s="14"/>
      <c r="K17" s="14"/>
    </row>
    <row r="18" spans="1:5" ht="13.5">
      <c r="A18" t="s">
        <v>119</v>
      </c>
      <c r="B18" t="s">
        <v>120</v>
      </c>
      <c r="C18" t="s">
        <v>121</v>
      </c>
      <c r="D18" s="8"/>
      <c r="E18" s="8"/>
    </row>
    <row r="19" spans="1:5" ht="13.5">
      <c r="A19" t="s">
        <v>22</v>
      </c>
      <c r="B19" t="s">
        <v>122</v>
      </c>
      <c r="C19" t="s">
        <v>23</v>
      </c>
      <c r="D19" s="8"/>
      <c r="E19" s="8"/>
    </row>
    <row r="20" spans="1:5" ht="13.5">
      <c r="A20" t="s">
        <v>14</v>
      </c>
      <c r="B20" t="s">
        <v>123</v>
      </c>
      <c r="C20" t="s">
        <v>15</v>
      </c>
      <c r="D20" s="8"/>
      <c r="E20" s="8"/>
    </row>
    <row r="21" spans="1:5" ht="13.5">
      <c r="A21" t="s">
        <v>124</v>
      </c>
      <c r="B21" t="s">
        <v>125</v>
      </c>
      <c r="C21" t="s">
        <v>126</v>
      </c>
      <c r="D21" s="8"/>
      <c r="E21" s="8"/>
    </row>
    <row r="22" spans="1:5" ht="13.5">
      <c r="A22" t="s">
        <v>127</v>
      </c>
      <c r="B22" t="s">
        <v>128</v>
      </c>
      <c r="C22" t="s">
        <v>129</v>
      </c>
      <c r="D22" s="8"/>
      <c r="E22" s="8"/>
    </row>
    <row r="23" spans="1:5" ht="13.5">
      <c r="A23" t="s">
        <v>24</v>
      </c>
      <c r="B23" t="s">
        <v>130</v>
      </c>
      <c r="C23" t="s">
        <v>131</v>
      </c>
      <c r="D23" s="8"/>
      <c r="E23" s="8"/>
    </row>
    <row r="24" spans="1:5" ht="13.5">
      <c r="A24" t="s">
        <v>11</v>
      </c>
      <c r="B24" t="s">
        <v>132</v>
      </c>
      <c r="C24" t="s">
        <v>12</v>
      </c>
      <c r="D24" s="8"/>
      <c r="E24" s="8"/>
    </row>
    <row r="25" spans="1:5" ht="13.5">
      <c r="A25" t="s">
        <v>69</v>
      </c>
      <c r="B25" t="s">
        <v>133</v>
      </c>
      <c r="C25" t="s">
        <v>134</v>
      </c>
      <c r="D25" s="8"/>
      <c r="E25" s="8"/>
    </row>
    <row r="26" spans="1:5" ht="13.5">
      <c r="A26" t="s">
        <v>135</v>
      </c>
      <c r="B26" t="s">
        <v>136</v>
      </c>
      <c r="C26" t="s">
        <v>137</v>
      </c>
      <c r="D26" s="8"/>
      <c r="E26" s="8"/>
    </row>
    <row r="27" spans="1:5" ht="13.5">
      <c r="A27" t="s">
        <v>62</v>
      </c>
      <c r="B27" t="s">
        <v>138</v>
      </c>
      <c r="C27" t="s">
        <v>63</v>
      </c>
      <c r="D27" s="8"/>
      <c r="E27" s="8"/>
    </row>
    <row r="28" spans="1:5" ht="13.5">
      <c r="A28" t="s">
        <v>64</v>
      </c>
      <c r="B28" t="s">
        <v>139</v>
      </c>
      <c r="C28" t="s">
        <v>140</v>
      </c>
      <c r="D28" s="8"/>
      <c r="E28" s="8"/>
    </row>
    <row r="29" spans="1:5" ht="13.5">
      <c r="A29" t="s">
        <v>58</v>
      </c>
      <c r="B29" t="s">
        <v>141</v>
      </c>
      <c r="C29" t="s">
        <v>59</v>
      </c>
      <c r="D29" s="8"/>
      <c r="E29" s="8"/>
    </row>
    <row r="30" spans="1:5" ht="13.5">
      <c r="A30" t="s">
        <v>76</v>
      </c>
      <c r="B30" t="s">
        <v>142</v>
      </c>
      <c r="C30" t="s">
        <v>77</v>
      </c>
      <c r="D30" s="8"/>
      <c r="E30" s="8"/>
    </row>
    <row r="31" spans="1:5" ht="13.5">
      <c r="A31" t="s">
        <v>39</v>
      </c>
      <c r="B31" t="s">
        <v>143</v>
      </c>
      <c r="C31" t="s">
        <v>144</v>
      </c>
      <c r="D31" s="8"/>
      <c r="E31" s="8"/>
    </row>
    <row r="32" spans="1:5" ht="13.5">
      <c r="A32" t="s">
        <v>40</v>
      </c>
      <c r="B32" t="s">
        <v>145</v>
      </c>
      <c r="C32" t="s">
        <v>41</v>
      </c>
      <c r="D32" s="8"/>
      <c r="E32" s="8"/>
    </row>
    <row r="33" spans="1:5" ht="13.5">
      <c r="A33" t="s">
        <v>146</v>
      </c>
      <c r="B33" t="s">
        <v>147</v>
      </c>
      <c r="C33" t="s">
        <v>148</v>
      </c>
      <c r="D33" s="8"/>
      <c r="E33" s="8"/>
    </row>
    <row r="34" spans="1:5" ht="13.5">
      <c r="A34" t="s">
        <v>13</v>
      </c>
      <c r="B34" t="s">
        <v>149</v>
      </c>
      <c r="C34" t="s">
        <v>150</v>
      </c>
      <c r="D34" s="8"/>
      <c r="E34" s="8"/>
    </row>
    <row r="35" spans="1:5" ht="13.5">
      <c r="A35" t="s">
        <v>151</v>
      </c>
      <c r="B35" t="s">
        <v>152</v>
      </c>
      <c r="C35" t="s">
        <v>153</v>
      </c>
      <c r="D35" s="8"/>
      <c r="E35" s="8"/>
    </row>
    <row r="36" spans="1:5" ht="13.5">
      <c r="A36" t="s">
        <v>35</v>
      </c>
      <c r="B36" t="s">
        <v>154</v>
      </c>
      <c r="C36" t="s">
        <v>36</v>
      </c>
      <c r="D36" s="8"/>
      <c r="E36" s="8"/>
    </row>
    <row r="37" spans="1:5" ht="13.5">
      <c r="A37" t="s">
        <v>25</v>
      </c>
      <c r="B37" t="s">
        <v>155</v>
      </c>
      <c r="C37" t="s">
        <v>26</v>
      </c>
      <c r="D37" s="8"/>
      <c r="E37" s="8"/>
    </row>
    <row r="38" spans="1:5" ht="13.5">
      <c r="A38" t="s">
        <v>48</v>
      </c>
      <c r="B38" t="s">
        <v>156</v>
      </c>
      <c r="C38" t="s">
        <v>49</v>
      </c>
      <c r="D38" s="8"/>
      <c r="E38" s="8"/>
    </row>
    <row r="39" spans="1:5" ht="13.5">
      <c r="A39" t="s">
        <v>157</v>
      </c>
      <c r="B39" t="s">
        <v>158</v>
      </c>
      <c r="C39" t="s">
        <v>159</v>
      </c>
      <c r="D39" s="8"/>
      <c r="E39" s="8"/>
    </row>
    <row r="40" spans="1:5" ht="13.5">
      <c r="A40" t="s">
        <v>70</v>
      </c>
      <c r="B40" t="s">
        <v>160</v>
      </c>
      <c r="C40" t="s">
        <v>71</v>
      </c>
      <c r="D40" s="8"/>
      <c r="E40" s="8"/>
    </row>
    <row r="41" spans="1:5" ht="13.5">
      <c r="A41" t="s">
        <v>161</v>
      </c>
      <c r="B41" t="s">
        <v>162</v>
      </c>
      <c r="C41" t="s">
        <v>163</v>
      </c>
      <c r="D41" s="8"/>
      <c r="E41" s="8"/>
    </row>
    <row r="42" spans="1:5" ht="15.75">
      <c r="A42" t="s">
        <v>213</v>
      </c>
      <c r="B42" t="s">
        <v>215</v>
      </c>
      <c r="C42" s="7" t="s">
        <v>214</v>
      </c>
      <c r="D42" s="8"/>
      <c r="E42" s="8"/>
    </row>
    <row r="43" spans="1:5" ht="13.5">
      <c r="A43" t="s">
        <v>50</v>
      </c>
      <c r="B43" t="s">
        <v>164</v>
      </c>
      <c r="C43" t="s">
        <v>51</v>
      </c>
      <c r="D43" s="8"/>
      <c r="E43" s="8"/>
    </row>
    <row r="44" spans="1:5" ht="13.5">
      <c r="A44" t="s">
        <v>42</v>
      </c>
      <c r="B44" t="s">
        <v>165</v>
      </c>
      <c r="C44" t="s">
        <v>43</v>
      </c>
      <c r="D44" s="8"/>
      <c r="E44" s="8"/>
    </row>
    <row r="45" spans="1:5" ht="13.5">
      <c r="A45" t="s">
        <v>27</v>
      </c>
      <c r="B45" t="s">
        <v>166</v>
      </c>
      <c r="C45" t="s">
        <v>28</v>
      </c>
      <c r="D45" s="8"/>
      <c r="E45" s="8"/>
    </row>
    <row r="46" spans="1:5" ht="13.5">
      <c r="A46" t="s">
        <v>29</v>
      </c>
      <c r="B46" t="s">
        <v>167</v>
      </c>
      <c r="C46" t="s">
        <v>30</v>
      </c>
      <c r="D46" s="8"/>
      <c r="E46" s="8"/>
    </row>
    <row r="47" spans="1:5" ht="13.5">
      <c r="A47" t="s">
        <v>7</v>
      </c>
      <c r="B47" t="s">
        <v>168</v>
      </c>
      <c r="C47" t="s">
        <v>8</v>
      </c>
      <c r="D47" s="8"/>
      <c r="E47" s="8"/>
    </row>
    <row r="48" spans="1:5" ht="13.5">
      <c r="A48" t="s">
        <v>52</v>
      </c>
      <c r="B48" t="s">
        <v>169</v>
      </c>
      <c r="C48" t="s">
        <v>53</v>
      </c>
      <c r="D48" s="8"/>
      <c r="E48" s="8"/>
    </row>
    <row r="49" spans="1:5" ht="13.5">
      <c r="A49" t="s">
        <v>170</v>
      </c>
      <c r="B49" t="s">
        <v>171</v>
      </c>
      <c r="C49" t="s">
        <v>172</v>
      </c>
      <c r="D49" s="8"/>
      <c r="E49" s="8"/>
    </row>
    <row r="50" spans="1:5" ht="13.5">
      <c r="A50" t="s">
        <v>9</v>
      </c>
      <c r="B50" t="s">
        <v>173</v>
      </c>
      <c r="C50" t="s">
        <v>10</v>
      </c>
      <c r="D50" s="8"/>
      <c r="E50" s="8"/>
    </row>
    <row r="51" spans="1:5" ht="13.5">
      <c r="A51" t="s">
        <v>174</v>
      </c>
      <c r="B51" t="s">
        <v>175</v>
      </c>
      <c r="C51" t="s">
        <v>176</v>
      </c>
      <c r="D51" s="8"/>
      <c r="E51" s="8"/>
    </row>
    <row r="52" spans="1:5" ht="13.5">
      <c r="A52" t="s">
        <v>177</v>
      </c>
      <c r="B52" t="s">
        <v>178</v>
      </c>
      <c r="C52" t="s">
        <v>179</v>
      </c>
      <c r="D52" s="8"/>
      <c r="E52" s="8"/>
    </row>
    <row r="53" spans="1:5" ht="13.5">
      <c r="A53" t="s">
        <v>180</v>
      </c>
      <c r="B53" t="s">
        <v>181</v>
      </c>
      <c r="C53" t="s">
        <v>182</v>
      </c>
      <c r="D53" s="8"/>
      <c r="E53" s="8"/>
    </row>
    <row r="54" spans="1:5" ht="13.5">
      <c r="A54" t="s">
        <v>33</v>
      </c>
      <c r="B54" t="s">
        <v>183</v>
      </c>
      <c r="C54" t="s">
        <v>34</v>
      </c>
      <c r="D54" s="8"/>
      <c r="E54" s="8"/>
    </row>
    <row r="55" spans="1:5" ht="13.5">
      <c r="A55" t="s">
        <v>184</v>
      </c>
      <c r="B55" t="s">
        <v>185</v>
      </c>
      <c r="C55" t="s">
        <v>186</v>
      </c>
      <c r="D55" s="8"/>
      <c r="E55" s="8"/>
    </row>
    <row r="56" spans="1:5" ht="13.5">
      <c r="A56" t="s">
        <v>187</v>
      </c>
      <c r="B56" t="s">
        <v>188</v>
      </c>
      <c r="C56" t="s">
        <v>189</v>
      </c>
      <c r="D56" s="8"/>
      <c r="E56" s="8"/>
    </row>
    <row r="57" spans="1:5" ht="13.5">
      <c r="A57" t="s">
        <v>44</v>
      </c>
      <c r="B57" t="s">
        <v>190</v>
      </c>
      <c r="C57" t="s">
        <v>45</v>
      </c>
      <c r="D57" s="8"/>
      <c r="E57" s="8"/>
    </row>
    <row r="58" spans="1:5" ht="13.5">
      <c r="A58" t="s">
        <v>78</v>
      </c>
      <c r="B58" t="s">
        <v>191</v>
      </c>
      <c r="C58" t="s">
        <v>79</v>
      </c>
      <c r="D58" s="8"/>
      <c r="E58" s="8"/>
    </row>
    <row r="59" spans="1:5" ht="13.5">
      <c r="A59" t="s">
        <v>72</v>
      </c>
      <c r="B59" t="s">
        <v>192</v>
      </c>
      <c r="C59" t="s">
        <v>73</v>
      </c>
      <c r="D59" s="8"/>
      <c r="E59" s="8"/>
    </row>
    <row r="60" spans="1:5" ht="13.5">
      <c r="A60" t="s">
        <v>60</v>
      </c>
      <c r="B60" t="s">
        <v>193</v>
      </c>
      <c r="C60" t="s">
        <v>61</v>
      </c>
      <c r="D60" s="8"/>
      <c r="E60" s="8"/>
    </row>
    <row r="61" spans="1:5" ht="13.5">
      <c r="A61" t="s">
        <v>194</v>
      </c>
      <c r="B61" t="s">
        <v>195</v>
      </c>
      <c r="C61" t="s">
        <v>196</v>
      </c>
      <c r="D61" s="8"/>
      <c r="E61" s="8"/>
    </row>
    <row r="62" spans="1:5" ht="13.5">
      <c r="A62" t="s">
        <v>197</v>
      </c>
      <c r="B62" t="s">
        <v>198</v>
      </c>
      <c r="C62" t="s">
        <v>199</v>
      </c>
      <c r="D62" s="8"/>
      <c r="E62" s="8"/>
    </row>
    <row r="63" spans="1:5" ht="13.5">
      <c r="A63" t="s">
        <v>200</v>
      </c>
      <c r="B63" t="s">
        <v>201</v>
      </c>
      <c r="C63" t="s">
        <v>202</v>
      </c>
      <c r="D63" s="8"/>
      <c r="E63" s="8"/>
    </row>
    <row r="64" spans="1:5" ht="13.5">
      <c r="A64" t="s">
        <v>203</v>
      </c>
      <c r="B64" t="s">
        <v>204</v>
      </c>
      <c r="C64" t="s">
        <v>205</v>
      </c>
      <c r="D64" s="8"/>
      <c r="E64" s="8"/>
    </row>
    <row r="65" spans="1:5" ht="13.5">
      <c r="A65" t="s">
        <v>206</v>
      </c>
      <c r="B65" t="s">
        <v>207</v>
      </c>
      <c r="C65" t="s">
        <v>208</v>
      </c>
      <c r="D65" s="8"/>
      <c r="E65" s="8"/>
    </row>
    <row r="66" spans="1:5" ht="13.5">
      <c r="A66" s="3" t="s">
        <v>31</v>
      </c>
      <c r="B66" s="3" t="s">
        <v>209</v>
      </c>
      <c r="C66" s="3" t="s">
        <v>32</v>
      </c>
      <c r="D66" s="9"/>
      <c r="E66" s="9"/>
    </row>
  </sheetData>
  <sheetProtection/>
  <mergeCells count="1">
    <mergeCell ref="F14:K17"/>
  </mergeCells>
  <printOptions/>
  <pageMargins left="0.7000000000000001" right="0.7000000000000001" top="0.7500000000000001" bottom="0.7500000000000001" header="0.5" footer="0.5"/>
  <pageSetup fitToHeight="1" fitToWidth="1" horizontalDpi="300" verticalDpi="300" orientation="portrait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pane ySplit="2" topLeftCell="A37" activePane="bottomLeft" state="frozen"/>
      <selection pane="topLeft" activeCell="A1" sqref="A1"/>
      <selection pane="bottomLeft" activeCell="L32" sqref="L32"/>
    </sheetView>
  </sheetViews>
  <sheetFormatPr defaultColWidth="8.8515625" defaultRowHeight="12.75"/>
  <cols>
    <col min="1" max="1" width="8.8515625" style="0" customWidth="1"/>
    <col min="2" max="2" width="21.28125" style="0" customWidth="1"/>
    <col min="3" max="3" width="21.421875" style="0" customWidth="1"/>
    <col min="4" max="6" width="8.8515625" style="0" customWidth="1"/>
    <col min="7" max="8" width="10.421875" style="0" customWidth="1"/>
    <col min="9" max="12" width="8.8515625" style="0" customWidth="1"/>
    <col min="13" max="13" width="10.421875" style="0" customWidth="1"/>
  </cols>
  <sheetData>
    <row r="1" spans="1:10" ht="12.75">
      <c r="A1" s="1"/>
      <c r="B1" s="1"/>
      <c r="C1" s="1"/>
      <c r="D1" s="1" t="s">
        <v>2</v>
      </c>
      <c r="E1" s="1"/>
      <c r="I1" s="1" t="s">
        <v>3</v>
      </c>
      <c r="J1" s="1"/>
    </row>
    <row r="2" spans="1:15" ht="12.75">
      <c r="A2" s="1" t="s">
        <v>0</v>
      </c>
      <c r="B2" s="1" t="s">
        <v>1</v>
      </c>
      <c r="C2" s="1" t="s">
        <v>4</v>
      </c>
      <c r="D2" s="1" t="s">
        <v>5</v>
      </c>
      <c r="E2" s="1" t="s">
        <v>6</v>
      </c>
      <c r="F2" s="1" t="s">
        <v>80</v>
      </c>
      <c r="G2" s="1" t="s">
        <v>87</v>
      </c>
      <c r="H2" s="1" t="s">
        <v>88</v>
      </c>
      <c r="I2" s="1" t="s">
        <v>5</v>
      </c>
      <c r="J2" s="1" t="s">
        <v>6</v>
      </c>
      <c r="K2" s="1" t="s">
        <v>82</v>
      </c>
      <c r="L2" s="1" t="s">
        <v>85</v>
      </c>
      <c r="M2" s="1" t="s">
        <v>86</v>
      </c>
      <c r="O2" s="1" t="s">
        <v>210</v>
      </c>
    </row>
    <row r="3" spans="1:15" ht="12.75">
      <c r="A3" t="s">
        <v>46</v>
      </c>
      <c r="B3" t="s">
        <v>91</v>
      </c>
      <c r="C3" t="s">
        <v>47</v>
      </c>
      <c r="D3" s="4">
        <v>2</v>
      </c>
      <c r="E3" s="4">
        <v>2</v>
      </c>
      <c r="F3">
        <f>'Data Entry and Score page'!D2</f>
        <v>0</v>
      </c>
      <c r="G3">
        <f>D3*E3*F3</f>
        <v>0</v>
      </c>
      <c r="H3">
        <f>E3*F3</f>
        <v>0</v>
      </c>
      <c r="I3" s="4">
        <v>1</v>
      </c>
      <c r="J3" s="4">
        <v>2</v>
      </c>
      <c r="K3">
        <f>LOG10('Data Entry and Score page'!E2+1)</f>
        <v>0</v>
      </c>
      <c r="L3">
        <f>I3*J3*K3</f>
        <v>0</v>
      </c>
      <c r="M3">
        <f>J3*K3</f>
        <v>0</v>
      </c>
      <c r="O3" s="6"/>
    </row>
    <row r="4" spans="1:15" ht="12.75">
      <c r="A4" t="s">
        <v>16</v>
      </c>
      <c r="B4" t="s">
        <v>92</v>
      </c>
      <c r="C4" t="s">
        <v>17</v>
      </c>
      <c r="D4" s="4">
        <v>4</v>
      </c>
      <c r="E4" s="4">
        <v>2</v>
      </c>
      <c r="F4">
        <f>'Data Entry and Score page'!D3</f>
        <v>0</v>
      </c>
      <c r="G4">
        <f aca="true" t="shared" si="0" ref="G4:G44">D4*E4*F4</f>
        <v>0</v>
      </c>
      <c r="H4">
        <f aca="true" t="shared" si="1" ref="H4:H44">E4*F4</f>
        <v>0</v>
      </c>
      <c r="I4" s="4">
        <v>4</v>
      </c>
      <c r="J4" s="4">
        <v>2</v>
      </c>
      <c r="K4">
        <f>LOG10('Data Entry and Score page'!E3+1)</f>
        <v>0</v>
      </c>
      <c r="L4">
        <f aca="true" t="shared" si="2" ref="L4:L44">I4*J4*K4</f>
        <v>0</v>
      </c>
      <c r="M4">
        <f aca="true" t="shared" si="3" ref="M4:M44">J4*K4</f>
        <v>0</v>
      </c>
      <c r="O4" s="6"/>
    </row>
    <row r="5" spans="1:15" ht="12.75">
      <c r="A5" t="s">
        <v>18</v>
      </c>
      <c r="B5" t="s">
        <v>93</v>
      </c>
      <c r="C5" t="s">
        <v>19</v>
      </c>
      <c r="D5" s="4">
        <v>3</v>
      </c>
      <c r="E5" s="4">
        <v>2</v>
      </c>
      <c r="F5">
        <f>'Data Entry and Score page'!D4</f>
        <v>0</v>
      </c>
      <c r="G5">
        <f t="shared" si="0"/>
        <v>0</v>
      </c>
      <c r="H5">
        <f t="shared" si="1"/>
        <v>0</v>
      </c>
      <c r="I5" s="4">
        <v>3</v>
      </c>
      <c r="J5" s="4">
        <v>2</v>
      </c>
      <c r="K5">
        <f>LOG10('Data Entry and Score page'!E4+1)</f>
        <v>0</v>
      </c>
      <c r="L5">
        <f t="shared" si="2"/>
        <v>0</v>
      </c>
      <c r="M5">
        <f t="shared" si="3"/>
        <v>0</v>
      </c>
      <c r="O5" s="6"/>
    </row>
    <row r="6" spans="1:15" ht="12.75">
      <c r="A6" t="s">
        <v>37</v>
      </c>
      <c r="B6" t="s">
        <v>94</v>
      </c>
      <c r="C6" t="s">
        <v>38</v>
      </c>
      <c r="D6" s="4">
        <v>3</v>
      </c>
      <c r="E6" s="4">
        <v>1</v>
      </c>
      <c r="F6">
        <f>'Data Entry and Score page'!D5</f>
        <v>0</v>
      </c>
      <c r="G6">
        <f t="shared" si="0"/>
        <v>0</v>
      </c>
      <c r="H6">
        <f t="shared" si="1"/>
        <v>0</v>
      </c>
      <c r="I6" s="4">
        <v>2</v>
      </c>
      <c r="J6" s="4">
        <v>1</v>
      </c>
      <c r="K6">
        <f>LOG10('Data Entry and Score page'!E5+1)</f>
        <v>0</v>
      </c>
      <c r="L6">
        <f t="shared" si="2"/>
        <v>0</v>
      </c>
      <c r="M6">
        <f t="shared" si="3"/>
        <v>0</v>
      </c>
      <c r="O6" s="6"/>
    </row>
    <row r="7" spans="1:15" ht="12.75">
      <c r="A7" t="s">
        <v>20</v>
      </c>
      <c r="B7" t="s">
        <v>95</v>
      </c>
      <c r="C7" t="s">
        <v>21</v>
      </c>
      <c r="D7" s="4">
        <v>4</v>
      </c>
      <c r="E7" s="4">
        <v>1</v>
      </c>
      <c r="F7">
        <f>'Data Entry and Score page'!D6</f>
        <v>0</v>
      </c>
      <c r="G7">
        <f t="shared" si="0"/>
        <v>0</v>
      </c>
      <c r="H7">
        <f t="shared" si="1"/>
        <v>0</v>
      </c>
      <c r="I7" s="4">
        <v>4</v>
      </c>
      <c r="J7" s="4">
        <v>2</v>
      </c>
      <c r="K7">
        <f>LOG10('Data Entry and Score page'!E6+1)</f>
        <v>0</v>
      </c>
      <c r="L7">
        <f t="shared" si="2"/>
        <v>0</v>
      </c>
      <c r="M7">
        <f t="shared" si="3"/>
        <v>0</v>
      </c>
      <c r="O7" s="6"/>
    </row>
    <row r="8" spans="1:15" ht="12.75">
      <c r="A8" t="s">
        <v>74</v>
      </c>
      <c r="B8" t="s">
        <v>96</v>
      </c>
      <c r="C8" t="s">
        <v>75</v>
      </c>
      <c r="D8" s="4">
        <v>1</v>
      </c>
      <c r="E8" s="4">
        <v>2</v>
      </c>
      <c r="F8">
        <f>'Data Entry and Score page'!D7</f>
        <v>0</v>
      </c>
      <c r="G8">
        <f t="shared" si="0"/>
        <v>0</v>
      </c>
      <c r="H8">
        <f t="shared" si="1"/>
        <v>0</v>
      </c>
      <c r="I8" s="4">
        <v>1</v>
      </c>
      <c r="J8" s="4">
        <v>2</v>
      </c>
      <c r="K8">
        <f>LOG10('Data Entry and Score page'!E7+1)</f>
        <v>0</v>
      </c>
      <c r="L8">
        <f t="shared" si="2"/>
        <v>0</v>
      </c>
      <c r="M8">
        <f t="shared" si="3"/>
        <v>0</v>
      </c>
      <c r="O8" s="6"/>
    </row>
    <row r="9" spans="1:15" ht="12.75">
      <c r="A9" t="s">
        <v>97</v>
      </c>
      <c r="B9" t="s">
        <v>98</v>
      </c>
      <c r="C9" t="s">
        <v>99</v>
      </c>
      <c r="D9" s="4">
        <v>5</v>
      </c>
      <c r="E9" s="4">
        <v>1</v>
      </c>
      <c r="F9">
        <f>'Data Entry and Score page'!D8</f>
        <v>0</v>
      </c>
      <c r="G9">
        <f t="shared" si="0"/>
        <v>0</v>
      </c>
      <c r="H9">
        <f t="shared" si="1"/>
        <v>0</v>
      </c>
      <c r="I9" s="4">
        <v>4</v>
      </c>
      <c r="J9" s="4">
        <v>1</v>
      </c>
      <c r="K9">
        <f>LOG10('Data Entry and Score page'!E8+1)</f>
        <v>0</v>
      </c>
      <c r="L9">
        <f t="shared" si="2"/>
        <v>0</v>
      </c>
      <c r="M9">
        <f t="shared" si="3"/>
        <v>0</v>
      </c>
      <c r="O9" s="6" t="s">
        <v>211</v>
      </c>
    </row>
    <row r="10" spans="1:15" ht="12.75">
      <c r="A10" t="s">
        <v>65</v>
      </c>
      <c r="B10" t="s">
        <v>100</v>
      </c>
      <c r="C10" t="s">
        <v>66</v>
      </c>
      <c r="D10" s="4">
        <v>1</v>
      </c>
      <c r="E10" s="4">
        <v>2</v>
      </c>
      <c r="F10">
        <f>'Data Entry and Score page'!D9</f>
        <v>0</v>
      </c>
      <c r="G10">
        <f t="shared" si="0"/>
        <v>0</v>
      </c>
      <c r="H10">
        <f t="shared" si="1"/>
        <v>0</v>
      </c>
      <c r="I10" s="4">
        <v>1</v>
      </c>
      <c r="J10" s="4">
        <v>2</v>
      </c>
      <c r="K10">
        <f>LOG10('Data Entry and Score page'!E9+1)</f>
        <v>0</v>
      </c>
      <c r="L10">
        <f t="shared" si="2"/>
        <v>0</v>
      </c>
      <c r="M10">
        <f t="shared" si="3"/>
        <v>0</v>
      </c>
      <c r="O10" s="6"/>
    </row>
    <row r="11" spans="1:15" ht="12.75">
      <c r="A11" t="s">
        <v>101</v>
      </c>
      <c r="B11" t="s">
        <v>102</v>
      </c>
      <c r="C11" t="s">
        <v>103</v>
      </c>
      <c r="D11" s="4">
        <v>5</v>
      </c>
      <c r="E11" s="4">
        <v>3</v>
      </c>
      <c r="F11">
        <f>'Data Entry and Score page'!D10</f>
        <v>0</v>
      </c>
      <c r="G11">
        <f t="shared" si="0"/>
        <v>0</v>
      </c>
      <c r="H11">
        <f t="shared" si="1"/>
        <v>0</v>
      </c>
      <c r="I11" s="4">
        <v>5</v>
      </c>
      <c r="J11" s="4">
        <v>3</v>
      </c>
      <c r="K11">
        <f>LOG10('Data Entry and Score page'!E10+1)</f>
        <v>0</v>
      </c>
      <c r="L11">
        <f t="shared" si="2"/>
        <v>0</v>
      </c>
      <c r="M11">
        <f t="shared" si="3"/>
        <v>0</v>
      </c>
      <c r="O11" s="6"/>
    </row>
    <row r="12" spans="1:15" ht="12.75">
      <c r="A12" t="s">
        <v>54</v>
      </c>
      <c r="B12" t="s">
        <v>104</v>
      </c>
      <c r="C12" t="s">
        <v>105</v>
      </c>
      <c r="D12" s="4">
        <v>3</v>
      </c>
      <c r="E12" s="4">
        <v>1</v>
      </c>
      <c r="F12">
        <f>'Data Entry and Score page'!D11</f>
        <v>0</v>
      </c>
      <c r="G12">
        <f t="shared" si="0"/>
        <v>0</v>
      </c>
      <c r="H12">
        <f t="shared" si="1"/>
        <v>0</v>
      </c>
      <c r="I12" s="4">
        <v>3</v>
      </c>
      <c r="J12" s="4">
        <v>2</v>
      </c>
      <c r="K12">
        <f>LOG10('Data Entry and Score page'!E11+1)</f>
        <v>0</v>
      </c>
      <c r="L12">
        <f t="shared" si="2"/>
        <v>0</v>
      </c>
      <c r="M12">
        <f t="shared" si="3"/>
        <v>0</v>
      </c>
      <c r="O12" s="6"/>
    </row>
    <row r="13" spans="1:15" ht="12.75">
      <c r="A13" t="s">
        <v>106</v>
      </c>
      <c r="B13" t="s">
        <v>107</v>
      </c>
      <c r="C13" t="s">
        <v>108</v>
      </c>
      <c r="D13" s="4">
        <v>4</v>
      </c>
      <c r="E13" s="4">
        <v>3</v>
      </c>
      <c r="F13">
        <f>'Data Entry and Score page'!D12</f>
        <v>0</v>
      </c>
      <c r="G13">
        <f t="shared" si="0"/>
        <v>0</v>
      </c>
      <c r="H13">
        <f t="shared" si="1"/>
        <v>0</v>
      </c>
      <c r="I13" s="4">
        <v>4</v>
      </c>
      <c r="J13" s="4">
        <v>3</v>
      </c>
      <c r="K13">
        <f>LOG10('Data Entry and Score page'!E12+1)</f>
        <v>0</v>
      </c>
      <c r="L13">
        <f t="shared" si="2"/>
        <v>0</v>
      </c>
      <c r="M13">
        <f t="shared" si="3"/>
        <v>0</v>
      </c>
      <c r="O13" s="6"/>
    </row>
    <row r="14" spans="1:15" ht="12.75">
      <c r="A14" t="s">
        <v>109</v>
      </c>
      <c r="B14" t="s">
        <v>110</v>
      </c>
      <c r="C14" t="s">
        <v>111</v>
      </c>
      <c r="D14" s="4">
        <v>4</v>
      </c>
      <c r="E14" s="4">
        <v>3</v>
      </c>
      <c r="F14">
        <f>'Data Entry and Score page'!D13</f>
        <v>0</v>
      </c>
      <c r="G14">
        <f t="shared" si="0"/>
        <v>0</v>
      </c>
      <c r="H14">
        <f t="shared" si="1"/>
        <v>0</v>
      </c>
      <c r="I14" s="4">
        <v>4</v>
      </c>
      <c r="J14" s="4">
        <v>3</v>
      </c>
      <c r="K14">
        <f>LOG10('Data Entry and Score page'!E13+1)</f>
        <v>0</v>
      </c>
      <c r="L14">
        <f t="shared" si="2"/>
        <v>0</v>
      </c>
      <c r="M14">
        <f t="shared" si="3"/>
        <v>0</v>
      </c>
      <c r="O14" s="6"/>
    </row>
    <row r="15" spans="1:15" ht="12.75">
      <c r="A15" t="s">
        <v>112</v>
      </c>
      <c r="B15" t="s">
        <v>113</v>
      </c>
      <c r="C15" t="s">
        <v>114</v>
      </c>
      <c r="D15" s="4">
        <v>3</v>
      </c>
      <c r="E15" s="4">
        <v>2</v>
      </c>
      <c r="F15">
        <f>'Data Entry and Score page'!D14</f>
        <v>0</v>
      </c>
      <c r="G15">
        <f t="shared" si="0"/>
        <v>0</v>
      </c>
      <c r="H15">
        <f t="shared" si="1"/>
        <v>0</v>
      </c>
      <c r="I15" s="4">
        <v>3</v>
      </c>
      <c r="J15" s="4">
        <v>2</v>
      </c>
      <c r="K15">
        <f>LOG10('Data Entry and Score page'!E14+1)</f>
        <v>0</v>
      </c>
      <c r="L15">
        <f t="shared" si="2"/>
        <v>0</v>
      </c>
      <c r="M15">
        <f t="shared" si="3"/>
        <v>0</v>
      </c>
      <c r="O15" s="6"/>
    </row>
    <row r="16" spans="1:15" ht="12.75">
      <c r="A16" t="s">
        <v>55</v>
      </c>
      <c r="B16" t="s">
        <v>115</v>
      </c>
      <c r="C16" t="s">
        <v>56</v>
      </c>
      <c r="D16" s="4">
        <v>2</v>
      </c>
      <c r="E16" s="4">
        <v>1</v>
      </c>
      <c r="F16">
        <f>'Data Entry and Score page'!D15</f>
        <v>0</v>
      </c>
      <c r="G16">
        <f t="shared" si="0"/>
        <v>0</v>
      </c>
      <c r="H16">
        <f t="shared" si="1"/>
        <v>0</v>
      </c>
      <c r="I16" s="4">
        <v>1</v>
      </c>
      <c r="J16" s="4">
        <v>1</v>
      </c>
      <c r="K16">
        <f>LOG10('Data Entry and Score page'!E15+1)</f>
        <v>0</v>
      </c>
      <c r="L16">
        <f t="shared" si="2"/>
        <v>0</v>
      </c>
      <c r="M16">
        <f t="shared" si="3"/>
        <v>0</v>
      </c>
      <c r="O16" s="6"/>
    </row>
    <row r="17" spans="1:15" ht="12.75">
      <c r="A17" t="s">
        <v>57</v>
      </c>
      <c r="B17" t="s">
        <v>116</v>
      </c>
      <c r="C17" t="s">
        <v>117</v>
      </c>
      <c r="D17" s="4">
        <v>2</v>
      </c>
      <c r="E17" s="4">
        <v>1</v>
      </c>
      <c r="F17">
        <f>'Data Entry and Score page'!D16</f>
        <v>0</v>
      </c>
      <c r="G17">
        <f t="shared" si="0"/>
        <v>0</v>
      </c>
      <c r="H17">
        <f t="shared" si="1"/>
        <v>0</v>
      </c>
      <c r="I17" s="4">
        <v>1</v>
      </c>
      <c r="J17" s="4">
        <v>1</v>
      </c>
      <c r="K17">
        <f>LOG10('Data Entry and Score page'!E16+1)</f>
        <v>0</v>
      </c>
      <c r="L17">
        <f t="shared" si="2"/>
        <v>0</v>
      </c>
      <c r="M17">
        <f t="shared" si="3"/>
        <v>0</v>
      </c>
      <c r="O17" s="6"/>
    </row>
    <row r="18" spans="1:15" ht="12.75">
      <c r="A18" t="s">
        <v>67</v>
      </c>
      <c r="B18" t="s">
        <v>118</v>
      </c>
      <c r="C18" t="s">
        <v>68</v>
      </c>
      <c r="D18" s="4">
        <v>1</v>
      </c>
      <c r="E18" s="4">
        <v>2</v>
      </c>
      <c r="F18">
        <f>'Data Entry and Score page'!D17</f>
        <v>0</v>
      </c>
      <c r="G18">
        <f t="shared" si="0"/>
        <v>0</v>
      </c>
      <c r="H18">
        <f t="shared" si="1"/>
        <v>0</v>
      </c>
      <c r="I18" s="4">
        <v>1</v>
      </c>
      <c r="J18" s="4">
        <v>2</v>
      </c>
      <c r="K18">
        <f>LOG10('Data Entry and Score page'!E17+1)</f>
        <v>0</v>
      </c>
      <c r="L18">
        <f t="shared" si="2"/>
        <v>0</v>
      </c>
      <c r="M18">
        <f t="shared" si="3"/>
        <v>0</v>
      </c>
      <c r="O18" s="6"/>
    </row>
    <row r="19" spans="1:15" ht="12.75">
      <c r="A19" t="s">
        <v>119</v>
      </c>
      <c r="B19" t="s">
        <v>120</v>
      </c>
      <c r="C19" t="s">
        <v>121</v>
      </c>
      <c r="D19" s="4">
        <v>4</v>
      </c>
      <c r="E19" s="4">
        <v>3</v>
      </c>
      <c r="F19">
        <f>'Data Entry and Score page'!D18</f>
        <v>0</v>
      </c>
      <c r="G19">
        <f t="shared" si="0"/>
        <v>0</v>
      </c>
      <c r="H19">
        <f t="shared" si="1"/>
        <v>0</v>
      </c>
      <c r="I19" s="4">
        <v>4</v>
      </c>
      <c r="J19" s="4">
        <v>3</v>
      </c>
      <c r="K19">
        <f>LOG10('Data Entry and Score page'!E18+1)</f>
        <v>0</v>
      </c>
      <c r="L19">
        <f t="shared" si="2"/>
        <v>0</v>
      </c>
      <c r="M19">
        <f t="shared" si="3"/>
        <v>0</v>
      </c>
      <c r="O19" s="6"/>
    </row>
    <row r="20" spans="1:15" ht="12.75">
      <c r="A20" t="s">
        <v>22</v>
      </c>
      <c r="B20" t="s">
        <v>122</v>
      </c>
      <c r="C20" t="s">
        <v>23</v>
      </c>
      <c r="D20" s="4">
        <v>4</v>
      </c>
      <c r="E20" s="4">
        <v>2</v>
      </c>
      <c r="F20">
        <f>'Data Entry and Score page'!D19</f>
        <v>0</v>
      </c>
      <c r="G20">
        <f t="shared" si="0"/>
        <v>0</v>
      </c>
      <c r="H20">
        <f t="shared" si="1"/>
        <v>0</v>
      </c>
      <c r="I20" s="4">
        <v>4</v>
      </c>
      <c r="J20" s="4">
        <v>2</v>
      </c>
      <c r="K20">
        <f>LOG10('Data Entry and Score page'!E19+1)</f>
        <v>0</v>
      </c>
      <c r="L20">
        <f t="shared" si="2"/>
        <v>0</v>
      </c>
      <c r="M20">
        <f t="shared" si="3"/>
        <v>0</v>
      </c>
      <c r="O20" s="6"/>
    </row>
    <row r="21" spans="1:15" ht="12.75">
      <c r="A21" t="s">
        <v>14</v>
      </c>
      <c r="B21" t="s">
        <v>123</v>
      </c>
      <c r="C21" t="s">
        <v>15</v>
      </c>
      <c r="D21" s="4">
        <v>4</v>
      </c>
      <c r="E21" s="4">
        <v>3</v>
      </c>
      <c r="F21">
        <f>'Data Entry and Score page'!D20</f>
        <v>0</v>
      </c>
      <c r="G21">
        <f t="shared" si="0"/>
        <v>0</v>
      </c>
      <c r="H21">
        <f t="shared" si="1"/>
        <v>0</v>
      </c>
      <c r="I21" s="4">
        <v>4</v>
      </c>
      <c r="J21" s="4">
        <v>3</v>
      </c>
      <c r="K21">
        <f>LOG10('Data Entry and Score page'!E20+1)</f>
        <v>0</v>
      </c>
      <c r="L21">
        <f t="shared" si="2"/>
        <v>0</v>
      </c>
      <c r="M21">
        <f t="shared" si="3"/>
        <v>0</v>
      </c>
      <c r="O21" s="6"/>
    </row>
    <row r="22" spans="1:15" ht="12.75">
      <c r="A22" t="s">
        <v>124</v>
      </c>
      <c r="B22" t="s">
        <v>125</v>
      </c>
      <c r="C22" t="s">
        <v>126</v>
      </c>
      <c r="D22" s="4">
        <v>5</v>
      </c>
      <c r="E22" s="4">
        <v>3</v>
      </c>
      <c r="F22">
        <f>'Data Entry and Score page'!D21</f>
        <v>0</v>
      </c>
      <c r="G22">
        <f t="shared" si="0"/>
        <v>0</v>
      </c>
      <c r="H22">
        <f t="shared" si="1"/>
        <v>0</v>
      </c>
      <c r="I22" s="4">
        <v>5</v>
      </c>
      <c r="J22" s="4">
        <v>3</v>
      </c>
      <c r="K22">
        <f>LOG10('Data Entry and Score page'!E21+1)</f>
        <v>0</v>
      </c>
      <c r="L22">
        <f t="shared" si="2"/>
        <v>0</v>
      </c>
      <c r="M22">
        <f t="shared" si="3"/>
        <v>0</v>
      </c>
      <c r="O22" s="6"/>
    </row>
    <row r="23" spans="1:15" ht="12.75">
      <c r="A23" t="s">
        <v>127</v>
      </c>
      <c r="B23" t="s">
        <v>128</v>
      </c>
      <c r="C23" t="s">
        <v>129</v>
      </c>
      <c r="D23" s="4">
        <v>4</v>
      </c>
      <c r="E23" s="4">
        <v>1</v>
      </c>
      <c r="F23">
        <f>'Data Entry and Score page'!D22</f>
        <v>0</v>
      </c>
      <c r="G23">
        <f t="shared" si="0"/>
        <v>0</v>
      </c>
      <c r="H23">
        <f t="shared" si="1"/>
        <v>0</v>
      </c>
      <c r="I23" s="4">
        <v>5</v>
      </c>
      <c r="J23" s="4">
        <v>1</v>
      </c>
      <c r="K23">
        <f>LOG10('Data Entry and Score page'!E22+1)</f>
        <v>0</v>
      </c>
      <c r="L23">
        <f t="shared" si="2"/>
        <v>0</v>
      </c>
      <c r="M23">
        <f t="shared" si="3"/>
        <v>0</v>
      </c>
      <c r="O23" s="6" t="s">
        <v>211</v>
      </c>
    </row>
    <row r="24" spans="1:15" ht="12.75">
      <c r="A24" t="s">
        <v>24</v>
      </c>
      <c r="B24" t="s">
        <v>130</v>
      </c>
      <c r="C24" t="s">
        <v>131</v>
      </c>
      <c r="D24" s="4">
        <v>3</v>
      </c>
      <c r="E24" s="4">
        <v>2</v>
      </c>
      <c r="F24">
        <f>'Data Entry and Score page'!D23</f>
        <v>0</v>
      </c>
      <c r="G24">
        <f t="shared" si="0"/>
        <v>0</v>
      </c>
      <c r="H24">
        <f t="shared" si="1"/>
        <v>0</v>
      </c>
      <c r="I24" s="4">
        <v>3</v>
      </c>
      <c r="J24" s="4">
        <v>2</v>
      </c>
      <c r="K24">
        <f>LOG10('Data Entry and Score page'!E23+1)</f>
        <v>0</v>
      </c>
      <c r="L24">
        <f t="shared" si="2"/>
        <v>0</v>
      </c>
      <c r="M24">
        <f t="shared" si="3"/>
        <v>0</v>
      </c>
      <c r="O24" s="6"/>
    </row>
    <row r="25" spans="1:15" ht="12.75">
      <c r="A25" t="s">
        <v>11</v>
      </c>
      <c r="B25" t="s">
        <v>132</v>
      </c>
      <c r="C25" t="s">
        <v>12</v>
      </c>
      <c r="D25" s="4">
        <v>4</v>
      </c>
      <c r="E25" s="4">
        <v>3</v>
      </c>
      <c r="F25">
        <f>'Data Entry and Score page'!D24</f>
        <v>0</v>
      </c>
      <c r="G25">
        <f t="shared" si="0"/>
        <v>0</v>
      </c>
      <c r="H25">
        <f t="shared" si="1"/>
        <v>0</v>
      </c>
      <c r="I25" s="4">
        <v>4</v>
      </c>
      <c r="J25" s="4">
        <v>3</v>
      </c>
      <c r="K25">
        <f>LOG10('Data Entry and Score page'!E24+1)</f>
        <v>0</v>
      </c>
      <c r="L25">
        <f t="shared" si="2"/>
        <v>0</v>
      </c>
      <c r="M25">
        <f t="shared" si="3"/>
        <v>0</v>
      </c>
      <c r="O25" s="6"/>
    </row>
    <row r="26" spans="1:15" ht="12.75">
      <c r="A26" t="s">
        <v>69</v>
      </c>
      <c r="B26" t="s">
        <v>133</v>
      </c>
      <c r="C26" t="s">
        <v>134</v>
      </c>
      <c r="D26" s="4">
        <v>2</v>
      </c>
      <c r="E26" s="4">
        <v>2</v>
      </c>
      <c r="F26">
        <f>'Data Entry and Score page'!D25</f>
        <v>0</v>
      </c>
      <c r="G26">
        <f t="shared" si="0"/>
        <v>0</v>
      </c>
      <c r="H26">
        <f t="shared" si="1"/>
        <v>0</v>
      </c>
      <c r="I26" s="4">
        <v>2</v>
      </c>
      <c r="J26" s="4">
        <v>1</v>
      </c>
      <c r="K26">
        <f>LOG10('Data Entry and Score page'!E25+1)</f>
        <v>0</v>
      </c>
      <c r="L26">
        <f t="shared" si="2"/>
        <v>0</v>
      </c>
      <c r="M26">
        <f t="shared" si="3"/>
        <v>0</v>
      </c>
      <c r="O26" s="6"/>
    </row>
    <row r="27" spans="1:15" ht="12.75">
      <c r="A27" t="s">
        <v>135</v>
      </c>
      <c r="B27" t="s">
        <v>136</v>
      </c>
      <c r="C27" t="s">
        <v>137</v>
      </c>
      <c r="D27" s="4">
        <v>4</v>
      </c>
      <c r="E27" s="4">
        <v>3</v>
      </c>
      <c r="F27">
        <f>'Data Entry and Score page'!D26</f>
        <v>0</v>
      </c>
      <c r="G27">
        <f t="shared" si="0"/>
        <v>0</v>
      </c>
      <c r="H27">
        <f t="shared" si="1"/>
        <v>0</v>
      </c>
      <c r="I27" s="4">
        <v>4</v>
      </c>
      <c r="J27" s="4">
        <v>3</v>
      </c>
      <c r="K27">
        <f>LOG10('Data Entry and Score page'!E26+1)</f>
        <v>0</v>
      </c>
      <c r="L27">
        <f t="shared" si="2"/>
        <v>0</v>
      </c>
      <c r="M27">
        <f t="shared" si="3"/>
        <v>0</v>
      </c>
      <c r="O27" s="6"/>
    </row>
    <row r="28" spans="1:15" ht="12.75">
      <c r="A28" t="s">
        <v>62</v>
      </c>
      <c r="B28" t="s">
        <v>138</v>
      </c>
      <c r="C28" t="s">
        <v>63</v>
      </c>
      <c r="D28" s="4">
        <v>1</v>
      </c>
      <c r="E28" s="4">
        <v>2</v>
      </c>
      <c r="F28">
        <f>'Data Entry and Score page'!D27</f>
        <v>0</v>
      </c>
      <c r="G28">
        <f t="shared" si="0"/>
        <v>0</v>
      </c>
      <c r="H28">
        <f t="shared" si="1"/>
        <v>0</v>
      </c>
      <c r="I28" s="4">
        <v>1</v>
      </c>
      <c r="J28" s="4">
        <v>2</v>
      </c>
      <c r="K28">
        <f>LOG10('Data Entry and Score page'!E27+1)</f>
        <v>0</v>
      </c>
      <c r="L28">
        <f t="shared" si="2"/>
        <v>0</v>
      </c>
      <c r="M28">
        <f t="shared" si="3"/>
        <v>0</v>
      </c>
      <c r="O28" s="6"/>
    </row>
    <row r="29" spans="1:15" ht="12.75">
      <c r="A29" t="s">
        <v>64</v>
      </c>
      <c r="B29" t="s">
        <v>139</v>
      </c>
      <c r="C29" t="s">
        <v>140</v>
      </c>
      <c r="D29" s="4">
        <v>1</v>
      </c>
      <c r="E29" s="4">
        <v>2</v>
      </c>
      <c r="F29">
        <f>'Data Entry and Score page'!D28</f>
        <v>0</v>
      </c>
      <c r="G29">
        <f t="shared" si="0"/>
        <v>0</v>
      </c>
      <c r="H29">
        <f t="shared" si="1"/>
        <v>0</v>
      </c>
      <c r="I29" s="4">
        <v>1</v>
      </c>
      <c r="J29" s="4">
        <v>2</v>
      </c>
      <c r="K29">
        <f>LOG10('Data Entry and Score page'!E28+1)</f>
        <v>0</v>
      </c>
      <c r="L29">
        <f t="shared" si="2"/>
        <v>0</v>
      </c>
      <c r="M29">
        <f t="shared" si="3"/>
        <v>0</v>
      </c>
      <c r="O29" s="6"/>
    </row>
    <row r="30" spans="1:15" ht="12.75">
      <c r="A30" t="s">
        <v>58</v>
      </c>
      <c r="B30" t="s">
        <v>141</v>
      </c>
      <c r="C30" t="s">
        <v>59</v>
      </c>
      <c r="D30" s="4">
        <v>4</v>
      </c>
      <c r="E30" s="4">
        <v>2</v>
      </c>
      <c r="F30">
        <f>'Data Entry and Score page'!D29</f>
        <v>0</v>
      </c>
      <c r="G30">
        <f t="shared" si="0"/>
        <v>0</v>
      </c>
      <c r="H30">
        <f t="shared" si="1"/>
        <v>0</v>
      </c>
      <c r="I30" s="4">
        <v>4</v>
      </c>
      <c r="J30" s="4">
        <v>2</v>
      </c>
      <c r="K30">
        <f>LOG10('Data Entry and Score page'!E29+1)</f>
        <v>0</v>
      </c>
      <c r="L30">
        <f t="shared" si="2"/>
        <v>0</v>
      </c>
      <c r="M30">
        <f t="shared" si="3"/>
        <v>0</v>
      </c>
      <c r="O30" s="6"/>
    </row>
    <row r="31" spans="1:15" ht="12.75">
      <c r="A31" t="s">
        <v>76</v>
      </c>
      <c r="B31" t="s">
        <v>142</v>
      </c>
      <c r="C31" t="s">
        <v>77</v>
      </c>
      <c r="D31" s="4">
        <v>1</v>
      </c>
      <c r="E31" s="4">
        <v>1</v>
      </c>
      <c r="F31">
        <f>'Data Entry and Score page'!D30</f>
        <v>0</v>
      </c>
      <c r="G31">
        <f t="shared" si="0"/>
        <v>0</v>
      </c>
      <c r="H31">
        <f t="shared" si="1"/>
        <v>0</v>
      </c>
      <c r="I31" s="4">
        <v>1</v>
      </c>
      <c r="J31" s="4">
        <v>1</v>
      </c>
      <c r="K31">
        <f>LOG10('Data Entry and Score page'!E30+1)</f>
        <v>0</v>
      </c>
      <c r="L31">
        <f t="shared" si="2"/>
        <v>0</v>
      </c>
      <c r="M31">
        <f t="shared" si="3"/>
        <v>0</v>
      </c>
      <c r="O31" s="6"/>
    </row>
    <row r="32" spans="1:15" ht="12.75">
      <c r="A32" t="s">
        <v>39</v>
      </c>
      <c r="B32" t="s">
        <v>143</v>
      </c>
      <c r="C32" t="s">
        <v>144</v>
      </c>
      <c r="D32" s="4">
        <v>3</v>
      </c>
      <c r="E32" s="4">
        <v>2</v>
      </c>
      <c r="F32">
        <f>'Data Entry and Score page'!D31</f>
        <v>0</v>
      </c>
      <c r="G32">
        <f t="shared" si="0"/>
        <v>0</v>
      </c>
      <c r="H32">
        <f t="shared" si="1"/>
        <v>0</v>
      </c>
      <c r="I32" s="4">
        <v>3</v>
      </c>
      <c r="J32" s="4">
        <v>2</v>
      </c>
      <c r="K32">
        <f>LOG10('Data Entry and Score page'!E31+1)</f>
        <v>0</v>
      </c>
      <c r="L32">
        <f t="shared" si="2"/>
        <v>0</v>
      </c>
      <c r="M32">
        <f t="shared" si="3"/>
        <v>0</v>
      </c>
      <c r="O32" s="6"/>
    </row>
    <row r="33" spans="1:15" ht="12.75">
      <c r="A33" t="s">
        <v>40</v>
      </c>
      <c r="B33" t="s">
        <v>145</v>
      </c>
      <c r="C33" t="s">
        <v>41</v>
      </c>
      <c r="D33" s="4">
        <v>3</v>
      </c>
      <c r="E33" s="4">
        <v>1</v>
      </c>
      <c r="F33">
        <f>'Data Entry and Score page'!D32</f>
        <v>0</v>
      </c>
      <c r="G33">
        <f t="shared" si="0"/>
        <v>0</v>
      </c>
      <c r="H33">
        <f t="shared" si="1"/>
        <v>0</v>
      </c>
      <c r="I33" s="4">
        <v>3</v>
      </c>
      <c r="J33" s="4">
        <v>1</v>
      </c>
      <c r="K33">
        <f>LOG10('Data Entry and Score page'!E32+1)</f>
        <v>0</v>
      </c>
      <c r="L33">
        <f t="shared" si="2"/>
        <v>0</v>
      </c>
      <c r="M33">
        <f t="shared" si="3"/>
        <v>0</v>
      </c>
      <c r="O33" s="6"/>
    </row>
    <row r="34" spans="1:15" ht="12.75">
      <c r="A34" t="s">
        <v>146</v>
      </c>
      <c r="B34" t="s">
        <v>147</v>
      </c>
      <c r="C34" t="s">
        <v>148</v>
      </c>
      <c r="D34" s="4">
        <v>5</v>
      </c>
      <c r="E34" s="4">
        <v>3</v>
      </c>
      <c r="F34">
        <f>'Data Entry and Score page'!D33</f>
        <v>0</v>
      </c>
      <c r="G34">
        <f t="shared" si="0"/>
        <v>0</v>
      </c>
      <c r="H34">
        <f t="shared" si="1"/>
        <v>0</v>
      </c>
      <c r="I34" s="4">
        <v>5</v>
      </c>
      <c r="J34" s="4">
        <v>3</v>
      </c>
      <c r="K34">
        <f>LOG10('Data Entry and Score page'!E33+1)</f>
        <v>0</v>
      </c>
      <c r="L34">
        <f t="shared" si="2"/>
        <v>0</v>
      </c>
      <c r="M34">
        <f t="shared" si="3"/>
        <v>0</v>
      </c>
      <c r="O34" s="6"/>
    </row>
    <row r="35" spans="1:15" ht="12.75">
      <c r="A35" t="s">
        <v>13</v>
      </c>
      <c r="B35" t="s">
        <v>149</v>
      </c>
      <c r="C35" t="s">
        <v>150</v>
      </c>
      <c r="D35" s="4">
        <v>5</v>
      </c>
      <c r="E35" s="4">
        <v>3</v>
      </c>
      <c r="F35">
        <f>'Data Entry and Score page'!D34</f>
        <v>0</v>
      </c>
      <c r="G35">
        <f t="shared" si="0"/>
        <v>0</v>
      </c>
      <c r="H35">
        <f t="shared" si="1"/>
        <v>0</v>
      </c>
      <c r="I35" s="4">
        <v>5</v>
      </c>
      <c r="J35" s="4">
        <v>3</v>
      </c>
      <c r="K35">
        <f>LOG10('Data Entry and Score page'!E34+1)</f>
        <v>0</v>
      </c>
      <c r="L35">
        <f t="shared" si="2"/>
        <v>0</v>
      </c>
      <c r="M35">
        <f t="shared" si="3"/>
        <v>0</v>
      </c>
      <c r="O35" s="6"/>
    </row>
    <row r="36" spans="1:15" ht="12.75">
      <c r="A36" t="s">
        <v>151</v>
      </c>
      <c r="B36" t="s">
        <v>152</v>
      </c>
      <c r="C36" t="s">
        <v>153</v>
      </c>
      <c r="D36" s="4">
        <v>4</v>
      </c>
      <c r="E36" s="4">
        <v>3</v>
      </c>
      <c r="F36">
        <f>'Data Entry and Score page'!D35</f>
        <v>0</v>
      </c>
      <c r="G36">
        <f t="shared" si="0"/>
        <v>0</v>
      </c>
      <c r="H36">
        <f t="shared" si="1"/>
        <v>0</v>
      </c>
      <c r="I36" s="4">
        <v>5</v>
      </c>
      <c r="J36" s="4">
        <v>3</v>
      </c>
      <c r="K36">
        <f>LOG10('Data Entry and Score page'!E35+1)</f>
        <v>0</v>
      </c>
      <c r="L36">
        <f t="shared" si="2"/>
        <v>0</v>
      </c>
      <c r="M36">
        <f t="shared" si="3"/>
        <v>0</v>
      </c>
      <c r="O36" s="6"/>
    </row>
    <row r="37" spans="1:15" ht="12.75">
      <c r="A37" t="s">
        <v>35</v>
      </c>
      <c r="B37" t="s">
        <v>154</v>
      </c>
      <c r="C37" t="s">
        <v>36</v>
      </c>
      <c r="D37" s="4">
        <v>4</v>
      </c>
      <c r="E37" s="4">
        <v>2</v>
      </c>
      <c r="F37">
        <f>'Data Entry and Score page'!D36</f>
        <v>0</v>
      </c>
      <c r="G37">
        <f t="shared" si="0"/>
        <v>0</v>
      </c>
      <c r="H37">
        <f t="shared" si="1"/>
        <v>0</v>
      </c>
      <c r="I37" s="4">
        <v>4</v>
      </c>
      <c r="J37" s="4">
        <v>2</v>
      </c>
      <c r="K37">
        <f>LOG10('Data Entry and Score page'!E36+1)</f>
        <v>0</v>
      </c>
      <c r="L37">
        <f t="shared" si="2"/>
        <v>0</v>
      </c>
      <c r="M37">
        <f t="shared" si="3"/>
        <v>0</v>
      </c>
      <c r="O37" s="6"/>
    </row>
    <row r="38" spans="1:15" ht="12.75">
      <c r="A38" t="s">
        <v>25</v>
      </c>
      <c r="B38" t="s">
        <v>155</v>
      </c>
      <c r="C38" t="s">
        <v>26</v>
      </c>
      <c r="D38" s="4">
        <v>3</v>
      </c>
      <c r="E38" s="4">
        <v>2</v>
      </c>
      <c r="F38">
        <f>'Data Entry and Score page'!D37</f>
        <v>0</v>
      </c>
      <c r="G38">
        <f t="shared" si="0"/>
        <v>0</v>
      </c>
      <c r="H38">
        <f t="shared" si="1"/>
        <v>0</v>
      </c>
      <c r="I38" s="4">
        <v>3</v>
      </c>
      <c r="J38" s="4">
        <v>2</v>
      </c>
      <c r="K38">
        <f>LOG10('Data Entry and Score page'!E37+1)</f>
        <v>0</v>
      </c>
      <c r="L38">
        <f t="shared" si="2"/>
        <v>0</v>
      </c>
      <c r="M38">
        <f t="shared" si="3"/>
        <v>0</v>
      </c>
      <c r="O38" s="6"/>
    </row>
    <row r="39" spans="1:15" ht="12.75">
      <c r="A39" t="s">
        <v>48</v>
      </c>
      <c r="B39" t="s">
        <v>156</v>
      </c>
      <c r="C39" t="s">
        <v>49</v>
      </c>
      <c r="D39" s="4">
        <v>1</v>
      </c>
      <c r="E39" s="4">
        <v>1</v>
      </c>
      <c r="F39">
        <f>'Data Entry and Score page'!D38</f>
        <v>0</v>
      </c>
      <c r="G39">
        <f t="shared" si="0"/>
        <v>0</v>
      </c>
      <c r="H39">
        <f t="shared" si="1"/>
        <v>0</v>
      </c>
      <c r="I39" s="4">
        <v>1</v>
      </c>
      <c r="J39" s="4">
        <v>2</v>
      </c>
      <c r="K39">
        <f>LOG10('Data Entry and Score page'!E38+1)</f>
        <v>0</v>
      </c>
      <c r="L39">
        <f t="shared" si="2"/>
        <v>0</v>
      </c>
      <c r="M39">
        <f t="shared" si="3"/>
        <v>0</v>
      </c>
      <c r="O39" s="6"/>
    </row>
    <row r="40" spans="1:15" ht="12.75">
      <c r="A40" t="s">
        <v>157</v>
      </c>
      <c r="B40" t="s">
        <v>158</v>
      </c>
      <c r="C40" t="s">
        <v>159</v>
      </c>
      <c r="D40" s="4">
        <v>4</v>
      </c>
      <c r="E40" s="4">
        <v>3</v>
      </c>
      <c r="F40">
        <f>'Data Entry and Score page'!D39</f>
        <v>0</v>
      </c>
      <c r="G40">
        <f t="shared" si="0"/>
        <v>0</v>
      </c>
      <c r="H40">
        <f t="shared" si="1"/>
        <v>0</v>
      </c>
      <c r="I40" s="4">
        <v>4</v>
      </c>
      <c r="J40" s="4">
        <v>3</v>
      </c>
      <c r="K40">
        <f>LOG10('Data Entry and Score page'!E39+1)</f>
        <v>0</v>
      </c>
      <c r="L40">
        <f t="shared" si="2"/>
        <v>0</v>
      </c>
      <c r="M40">
        <f t="shared" si="3"/>
        <v>0</v>
      </c>
      <c r="O40" s="6"/>
    </row>
    <row r="41" spans="1:15" ht="12.75">
      <c r="A41" t="s">
        <v>70</v>
      </c>
      <c r="B41" t="s">
        <v>160</v>
      </c>
      <c r="C41" t="s">
        <v>71</v>
      </c>
      <c r="D41" s="4">
        <v>1</v>
      </c>
      <c r="E41" s="4">
        <v>1</v>
      </c>
      <c r="F41">
        <f>'Data Entry and Score page'!D40</f>
        <v>0</v>
      </c>
      <c r="G41">
        <f t="shared" si="0"/>
        <v>0</v>
      </c>
      <c r="H41">
        <f t="shared" si="1"/>
        <v>0</v>
      </c>
      <c r="I41" s="4">
        <v>1</v>
      </c>
      <c r="J41" s="4">
        <v>1</v>
      </c>
      <c r="K41">
        <f>LOG10('Data Entry and Score page'!E40+1)</f>
        <v>0</v>
      </c>
      <c r="L41">
        <f t="shared" si="2"/>
        <v>0</v>
      </c>
      <c r="M41">
        <f t="shared" si="3"/>
        <v>0</v>
      </c>
      <c r="O41" s="6" t="s">
        <v>211</v>
      </c>
    </row>
    <row r="42" spans="1:15" ht="12.75">
      <c r="A42" t="s">
        <v>161</v>
      </c>
      <c r="B42" t="s">
        <v>162</v>
      </c>
      <c r="C42" t="s">
        <v>163</v>
      </c>
      <c r="D42" s="4">
        <v>4</v>
      </c>
      <c r="E42" s="4">
        <v>3</v>
      </c>
      <c r="F42">
        <f>'Data Entry and Score page'!D41</f>
        <v>0</v>
      </c>
      <c r="G42">
        <f t="shared" si="0"/>
        <v>0</v>
      </c>
      <c r="H42">
        <f t="shared" si="1"/>
        <v>0</v>
      </c>
      <c r="I42" s="4">
        <v>4</v>
      </c>
      <c r="J42" s="4">
        <v>2</v>
      </c>
      <c r="K42">
        <f>LOG10('Data Entry and Score page'!E41+1)</f>
        <v>0</v>
      </c>
      <c r="L42">
        <f t="shared" si="2"/>
        <v>0</v>
      </c>
      <c r="M42">
        <f t="shared" si="3"/>
        <v>0</v>
      </c>
      <c r="O42" s="6"/>
    </row>
    <row r="43" spans="1:15" ht="15.75">
      <c r="A43" t="s">
        <v>213</v>
      </c>
      <c r="B43" t="s">
        <v>215</v>
      </c>
      <c r="C43" s="7" t="s">
        <v>214</v>
      </c>
      <c r="D43" s="4" t="s">
        <v>216</v>
      </c>
      <c r="E43" s="4" t="s">
        <v>217</v>
      </c>
      <c r="F43">
        <v>0</v>
      </c>
      <c r="G43">
        <v>0</v>
      </c>
      <c r="H43">
        <v>0</v>
      </c>
      <c r="I43" s="4" t="s">
        <v>216</v>
      </c>
      <c r="J43" s="4" t="s">
        <v>217</v>
      </c>
      <c r="K43">
        <f>LOG10('Data Entry and Score page'!E42+1)</f>
        <v>0</v>
      </c>
      <c r="L43">
        <f>I43*J43*K43</f>
        <v>0</v>
      </c>
      <c r="M43">
        <f>J43*K43</f>
        <v>0</v>
      </c>
      <c r="O43" s="6"/>
    </row>
    <row r="44" spans="1:15" ht="12.75">
      <c r="A44" t="s">
        <v>50</v>
      </c>
      <c r="B44" t="s">
        <v>164</v>
      </c>
      <c r="C44" t="s">
        <v>51</v>
      </c>
      <c r="D44" s="4">
        <v>3</v>
      </c>
      <c r="E44" s="4">
        <v>2</v>
      </c>
      <c r="F44">
        <f>'Data Entry and Score page'!D43</f>
        <v>0</v>
      </c>
      <c r="G44">
        <f t="shared" si="0"/>
        <v>0</v>
      </c>
      <c r="H44">
        <f t="shared" si="1"/>
        <v>0</v>
      </c>
      <c r="I44" s="4">
        <v>3</v>
      </c>
      <c r="J44" s="4">
        <v>2</v>
      </c>
      <c r="K44">
        <f>LOG10('Data Entry and Score page'!E43+1)</f>
        <v>0</v>
      </c>
      <c r="L44">
        <f t="shared" si="2"/>
        <v>0</v>
      </c>
      <c r="M44">
        <f t="shared" si="3"/>
        <v>0</v>
      </c>
      <c r="O44" s="6"/>
    </row>
    <row r="45" spans="1:15" ht="12.75">
      <c r="A45" t="s">
        <v>42</v>
      </c>
      <c r="B45" t="s">
        <v>165</v>
      </c>
      <c r="C45" t="s">
        <v>43</v>
      </c>
      <c r="D45" s="4">
        <v>3</v>
      </c>
      <c r="E45" s="4">
        <v>2</v>
      </c>
      <c r="F45">
        <f>'Data Entry and Score page'!D44</f>
        <v>0</v>
      </c>
      <c r="G45">
        <f aca="true" t="shared" si="4" ref="G45:G67">D45*E45*F45</f>
        <v>0</v>
      </c>
      <c r="H45">
        <f aca="true" t="shared" si="5" ref="H45:H67">E45*F45</f>
        <v>0</v>
      </c>
      <c r="I45" s="4">
        <v>3</v>
      </c>
      <c r="J45" s="4">
        <v>2</v>
      </c>
      <c r="K45">
        <f>LOG10('Data Entry and Score page'!E44+1)</f>
        <v>0</v>
      </c>
      <c r="L45">
        <f aca="true" t="shared" si="6" ref="L45:L67">I45*J45*K45</f>
        <v>0</v>
      </c>
      <c r="M45">
        <f aca="true" t="shared" si="7" ref="M45:M67">J45*K45</f>
        <v>0</v>
      </c>
      <c r="O45" s="6"/>
    </row>
    <row r="46" spans="1:15" ht="12.75">
      <c r="A46" t="s">
        <v>27</v>
      </c>
      <c r="B46" t="s">
        <v>166</v>
      </c>
      <c r="C46" t="s">
        <v>28</v>
      </c>
      <c r="D46" s="4">
        <v>4</v>
      </c>
      <c r="E46" s="4">
        <v>2</v>
      </c>
      <c r="F46">
        <f>'Data Entry and Score page'!D45</f>
        <v>0</v>
      </c>
      <c r="G46">
        <f t="shared" si="4"/>
        <v>0</v>
      </c>
      <c r="H46">
        <f t="shared" si="5"/>
        <v>0</v>
      </c>
      <c r="I46" s="4">
        <v>4</v>
      </c>
      <c r="J46" s="4">
        <v>2</v>
      </c>
      <c r="K46">
        <f>LOG10('Data Entry and Score page'!E45+1)</f>
        <v>0</v>
      </c>
      <c r="L46">
        <f t="shared" si="6"/>
        <v>0</v>
      </c>
      <c r="M46">
        <f t="shared" si="7"/>
        <v>0</v>
      </c>
      <c r="O46" s="6"/>
    </row>
    <row r="47" spans="1:15" ht="12.75">
      <c r="A47" t="s">
        <v>29</v>
      </c>
      <c r="B47" t="s">
        <v>167</v>
      </c>
      <c r="C47" t="s">
        <v>30</v>
      </c>
      <c r="D47" s="4">
        <v>4</v>
      </c>
      <c r="E47" s="4">
        <v>2</v>
      </c>
      <c r="F47">
        <f>'Data Entry and Score page'!D46</f>
        <v>0</v>
      </c>
      <c r="G47">
        <f t="shared" si="4"/>
        <v>0</v>
      </c>
      <c r="H47">
        <f t="shared" si="5"/>
        <v>0</v>
      </c>
      <c r="I47" s="4">
        <v>4</v>
      </c>
      <c r="J47" s="4">
        <v>2</v>
      </c>
      <c r="K47">
        <f>LOG10('Data Entry and Score page'!E46+1)</f>
        <v>0</v>
      </c>
      <c r="L47">
        <f t="shared" si="6"/>
        <v>0</v>
      </c>
      <c r="M47">
        <f t="shared" si="7"/>
        <v>0</v>
      </c>
      <c r="O47" s="6"/>
    </row>
    <row r="48" spans="1:15" ht="12.75">
      <c r="A48" t="s">
        <v>7</v>
      </c>
      <c r="B48" t="s">
        <v>168</v>
      </c>
      <c r="C48" t="s">
        <v>8</v>
      </c>
      <c r="D48" s="4">
        <v>5</v>
      </c>
      <c r="E48" s="4">
        <v>3</v>
      </c>
      <c r="F48">
        <f>'Data Entry and Score page'!D47</f>
        <v>0</v>
      </c>
      <c r="G48">
        <f t="shared" si="4"/>
        <v>0</v>
      </c>
      <c r="H48">
        <f t="shared" si="5"/>
        <v>0</v>
      </c>
      <c r="I48" s="4">
        <v>5</v>
      </c>
      <c r="J48" s="4">
        <v>3</v>
      </c>
      <c r="K48">
        <f>LOG10('Data Entry and Score page'!E47+1)</f>
        <v>0</v>
      </c>
      <c r="L48">
        <f t="shared" si="6"/>
        <v>0</v>
      </c>
      <c r="M48">
        <f t="shared" si="7"/>
        <v>0</v>
      </c>
      <c r="O48" s="6"/>
    </row>
    <row r="49" spans="1:15" ht="12.75">
      <c r="A49" t="s">
        <v>52</v>
      </c>
      <c r="B49" t="s">
        <v>169</v>
      </c>
      <c r="C49" t="s">
        <v>53</v>
      </c>
      <c r="D49" s="4">
        <v>2</v>
      </c>
      <c r="E49" s="4">
        <v>1</v>
      </c>
      <c r="F49">
        <f>'Data Entry and Score page'!D48</f>
        <v>0</v>
      </c>
      <c r="G49">
        <f t="shared" si="4"/>
        <v>0</v>
      </c>
      <c r="H49">
        <f t="shared" si="5"/>
        <v>0</v>
      </c>
      <c r="I49" s="4">
        <v>2</v>
      </c>
      <c r="J49" s="4">
        <v>1</v>
      </c>
      <c r="K49">
        <f>LOG10('Data Entry and Score page'!E48+1)</f>
        <v>0</v>
      </c>
      <c r="L49">
        <f t="shared" si="6"/>
        <v>0</v>
      </c>
      <c r="M49">
        <f t="shared" si="7"/>
        <v>0</v>
      </c>
      <c r="O49" s="6"/>
    </row>
    <row r="50" spans="1:15" ht="12.75">
      <c r="A50" t="s">
        <v>170</v>
      </c>
      <c r="B50" t="s">
        <v>171</v>
      </c>
      <c r="C50" t="s">
        <v>172</v>
      </c>
      <c r="D50" s="4">
        <v>4</v>
      </c>
      <c r="E50" s="4">
        <v>2</v>
      </c>
      <c r="F50">
        <f>'Data Entry and Score page'!D49</f>
        <v>0</v>
      </c>
      <c r="G50">
        <f t="shared" si="4"/>
        <v>0</v>
      </c>
      <c r="H50">
        <f t="shared" si="5"/>
        <v>0</v>
      </c>
      <c r="I50" s="4">
        <v>3</v>
      </c>
      <c r="J50" s="4">
        <v>2</v>
      </c>
      <c r="K50">
        <f>LOG10('Data Entry and Score page'!E49+1)</f>
        <v>0</v>
      </c>
      <c r="L50">
        <f t="shared" si="6"/>
        <v>0</v>
      </c>
      <c r="M50">
        <f t="shared" si="7"/>
        <v>0</v>
      </c>
      <c r="O50" s="6"/>
    </row>
    <row r="51" spans="1:15" ht="12.75">
      <c r="A51" t="s">
        <v>9</v>
      </c>
      <c r="B51" t="s">
        <v>173</v>
      </c>
      <c r="C51" t="s">
        <v>10</v>
      </c>
      <c r="D51" s="4">
        <v>5</v>
      </c>
      <c r="E51" s="4">
        <v>3</v>
      </c>
      <c r="F51">
        <f>'Data Entry and Score page'!D50</f>
        <v>0</v>
      </c>
      <c r="G51">
        <f t="shared" si="4"/>
        <v>0</v>
      </c>
      <c r="H51">
        <f t="shared" si="5"/>
        <v>0</v>
      </c>
      <c r="I51" s="4">
        <v>5</v>
      </c>
      <c r="J51" s="4">
        <v>3</v>
      </c>
      <c r="K51">
        <f>LOG10('Data Entry and Score page'!E50+1)</f>
        <v>0</v>
      </c>
      <c r="L51">
        <f t="shared" si="6"/>
        <v>0</v>
      </c>
      <c r="M51">
        <f t="shared" si="7"/>
        <v>0</v>
      </c>
      <c r="O51" s="6"/>
    </row>
    <row r="52" spans="1:15" ht="12.75">
      <c r="A52" t="s">
        <v>174</v>
      </c>
      <c r="B52" t="s">
        <v>175</v>
      </c>
      <c r="C52" t="s">
        <v>176</v>
      </c>
      <c r="D52" s="4">
        <v>1</v>
      </c>
      <c r="E52" s="4">
        <v>1</v>
      </c>
      <c r="F52">
        <f>'Data Entry and Score page'!D51</f>
        <v>0</v>
      </c>
      <c r="G52">
        <f t="shared" si="4"/>
        <v>0</v>
      </c>
      <c r="H52">
        <f t="shared" si="5"/>
        <v>0</v>
      </c>
      <c r="I52" s="4">
        <v>2</v>
      </c>
      <c r="J52" s="4">
        <v>1</v>
      </c>
      <c r="K52">
        <f>LOG10('Data Entry and Score page'!E51+1)</f>
        <v>0</v>
      </c>
      <c r="L52">
        <f t="shared" si="6"/>
        <v>0</v>
      </c>
      <c r="M52">
        <f t="shared" si="7"/>
        <v>0</v>
      </c>
      <c r="O52" s="6" t="s">
        <v>211</v>
      </c>
    </row>
    <row r="53" spans="1:15" ht="12.75">
      <c r="A53" t="s">
        <v>177</v>
      </c>
      <c r="B53" t="s">
        <v>178</v>
      </c>
      <c r="C53" t="s">
        <v>179</v>
      </c>
      <c r="D53" s="4">
        <v>4</v>
      </c>
      <c r="E53" s="4">
        <v>3</v>
      </c>
      <c r="F53">
        <f>'Data Entry and Score page'!D52</f>
        <v>0</v>
      </c>
      <c r="G53">
        <f t="shared" si="4"/>
        <v>0</v>
      </c>
      <c r="H53">
        <f t="shared" si="5"/>
        <v>0</v>
      </c>
      <c r="I53" s="4">
        <v>4</v>
      </c>
      <c r="J53" s="4">
        <v>3</v>
      </c>
      <c r="K53">
        <f>LOG10('Data Entry and Score page'!E52+1)</f>
        <v>0</v>
      </c>
      <c r="L53">
        <f t="shared" si="6"/>
        <v>0</v>
      </c>
      <c r="M53">
        <f t="shared" si="7"/>
        <v>0</v>
      </c>
      <c r="O53" s="6"/>
    </row>
    <row r="54" spans="1:15" ht="12.75">
      <c r="A54" t="s">
        <v>180</v>
      </c>
      <c r="B54" t="s">
        <v>181</v>
      </c>
      <c r="C54" t="s">
        <v>182</v>
      </c>
      <c r="D54" s="4">
        <v>3</v>
      </c>
      <c r="E54" s="4">
        <v>2</v>
      </c>
      <c r="F54">
        <f>'Data Entry and Score page'!D53</f>
        <v>0</v>
      </c>
      <c r="G54">
        <f t="shared" si="4"/>
        <v>0</v>
      </c>
      <c r="H54">
        <f t="shared" si="5"/>
        <v>0</v>
      </c>
      <c r="I54" s="4">
        <v>4</v>
      </c>
      <c r="J54" s="4">
        <v>2</v>
      </c>
      <c r="K54">
        <f>LOG10('Data Entry and Score page'!E53+1)</f>
        <v>0</v>
      </c>
      <c r="L54">
        <f t="shared" si="6"/>
        <v>0</v>
      </c>
      <c r="M54">
        <f t="shared" si="7"/>
        <v>0</v>
      </c>
      <c r="O54" s="6"/>
    </row>
    <row r="55" spans="1:15" ht="12.75">
      <c r="A55" t="s">
        <v>33</v>
      </c>
      <c r="B55" t="s">
        <v>183</v>
      </c>
      <c r="C55" t="s">
        <v>34</v>
      </c>
      <c r="D55" s="4">
        <v>3</v>
      </c>
      <c r="E55" s="4">
        <v>2</v>
      </c>
      <c r="F55">
        <f>'Data Entry and Score page'!D54</f>
        <v>0</v>
      </c>
      <c r="G55">
        <f t="shared" si="4"/>
        <v>0</v>
      </c>
      <c r="H55">
        <f t="shared" si="5"/>
        <v>0</v>
      </c>
      <c r="I55" s="4">
        <v>3</v>
      </c>
      <c r="J55" s="4">
        <v>2</v>
      </c>
      <c r="K55">
        <f>LOG10('Data Entry and Score page'!E54+1)</f>
        <v>0</v>
      </c>
      <c r="L55">
        <f t="shared" si="6"/>
        <v>0</v>
      </c>
      <c r="M55">
        <f t="shared" si="7"/>
        <v>0</v>
      </c>
      <c r="O55" s="6"/>
    </row>
    <row r="56" spans="1:15" ht="12.75">
      <c r="A56" t="s">
        <v>184</v>
      </c>
      <c r="B56" t="s">
        <v>185</v>
      </c>
      <c r="C56" t="s">
        <v>186</v>
      </c>
      <c r="D56" s="4">
        <v>4</v>
      </c>
      <c r="E56" s="4">
        <v>3</v>
      </c>
      <c r="F56">
        <f>'Data Entry and Score page'!D55</f>
        <v>0</v>
      </c>
      <c r="G56">
        <f t="shared" si="4"/>
        <v>0</v>
      </c>
      <c r="H56">
        <f t="shared" si="5"/>
        <v>0</v>
      </c>
      <c r="I56" s="4">
        <v>4</v>
      </c>
      <c r="J56" s="4">
        <v>3</v>
      </c>
      <c r="K56">
        <f>LOG10('Data Entry and Score page'!E55+1)</f>
        <v>0</v>
      </c>
      <c r="L56">
        <f t="shared" si="6"/>
        <v>0</v>
      </c>
      <c r="M56">
        <f t="shared" si="7"/>
        <v>0</v>
      </c>
      <c r="O56" s="6"/>
    </row>
    <row r="57" spans="1:15" ht="12.75">
      <c r="A57" t="s">
        <v>187</v>
      </c>
      <c r="B57" t="s">
        <v>188</v>
      </c>
      <c r="C57" t="s">
        <v>189</v>
      </c>
      <c r="D57" s="4">
        <v>5</v>
      </c>
      <c r="E57" s="4">
        <v>3</v>
      </c>
      <c r="F57">
        <f>'Data Entry and Score page'!D56</f>
        <v>0</v>
      </c>
      <c r="G57">
        <f t="shared" si="4"/>
        <v>0</v>
      </c>
      <c r="H57">
        <f t="shared" si="5"/>
        <v>0</v>
      </c>
      <c r="I57" s="4">
        <v>5</v>
      </c>
      <c r="J57" s="4">
        <v>3</v>
      </c>
      <c r="K57">
        <f>LOG10('Data Entry and Score page'!E56+1)</f>
        <v>0</v>
      </c>
      <c r="L57">
        <f t="shared" si="6"/>
        <v>0</v>
      </c>
      <c r="M57">
        <f t="shared" si="7"/>
        <v>0</v>
      </c>
      <c r="O57" s="6"/>
    </row>
    <row r="58" spans="1:15" ht="12.75">
      <c r="A58" t="s">
        <v>44</v>
      </c>
      <c r="B58" t="s">
        <v>190</v>
      </c>
      <c r="C58" t="s">
        <v>45</v>
      </c>
      <c r="D58" s="4">
        <v>3</v>
      </c>
      <c r="E58" s="4">
        <v>1</v>
      </c>
      <c r="F58">
        <f>'Data Entry and Score page'!D57</f>
        <v>0</v>
      </c>
      <c r="G58">
        <f t="shared" si="4"/>
        <v>0</v>
      </c>
      <c r="H58">
        <f t="shared" si="5"/>
        <v>0</v>
      </c>
      <c r="I58" s="4">
        <v>4</v>
      </c>
      <c r="J58" s="4">
        <v>2</v>
      </c>
      <c r="K58">
        <f>LOG10('Data Entry and Score page'!E57+1)</f>
        <v>0</v>
      </c>
      <c r="L58">
        <f t="shared" si="6"/>
        <v>0</v>
      </c>
      <c r="M58">
        <f t="shared" si="7"/>
        <v>0</v>
      </c>
      <c r="O58" s="6"/>
    </row>
    <row r="59" spans="1:15" ht="12.75">
      <c r="A59" t="s">
        <v>78</v>
      </c>
      <c r="B59" t="s">
        <v>191</v>
      </c>
      <c r="C59" t="s">
        <v>79</v>
      </c>
      <c r="D59" s="4">
        <v>2</v>
      </c>
      <c r="E59" s="4">
        <v>1</v>
      </c>
      <c r="F59">
        <f>'Data Entry and Score page'!D58</f>
        <v>0</v>
      </c>
      <c r="G59">
        <f t="shared" si="4"/>
        <v>0</v>
      </c>
      <c r="H59">
        <f t="shared" si="5"/>
        <v>0</v>
      </c>
      <c r="I59" s="4">
        <v>2</v>
      </c>
      <c r="J59" s="4">
        <v>1</v>
      </c>
      <c r="K59">
        <f>LOG10('Data Entry and Score page'!E58+1)</f>
        <v>0</v>
      </c>
      <c r="L59">
        <f t="shared" si="6"/>
        <v>0</v>
      </c>
      <c r="M59">
        <f t="shared" si="7"/>
        <v>0</v>
      </c>
      <c r="O59" s="6"/>
    </row>
    <row r="60" spans="1:15" ht="12.75">
      <c r="A60" t="s">
        <v>72</v>
      </c>
      <c r="B60" t="s">
        <v>192</v>
      </c>
      <c r="C60" t="s">
        <v>73</v>
      </c>
      <c r="D60" s="4">
        <v>1</v>
      </c>
      <c r="E60" s="4">
        <v>1</v>
      </c>
      <c r="F60">
        <f>'Data Entry and Score page'!D59</f>
        <v>0</v>
      </c>
      <c r="G60">
        <f t="shared" si="4"/>
        <v>0</v>
      </c>
      <c r="H60">
        <f t="shared" si="5"/>
        <v>0</v>
      </c>
      <c r="I60" s="4">
        <v>1</v>
      </c>
      <c r="J60" s="4">
        <v>1</v>
      </c>
      <c r="K60">
        <f>LOG10('Data Entry and Score page'!E59+1)</f>
        <v>0</v>
      </c>
      <c r="L60">
        <f t="shared" si="6"/>
        <v>0</v>
      </c>
      <c r="M60">
        <f t="shared" si="7"/>
        <v>0</v>
      </c>
      <c r="O60" s="6"/>
    </row>
    <row r="61" spans="1:15" ht="12.75">
      <c r="A61" t="s">
        <v>60</v>
      </c>
      <c r="B61" t="s">
        <v>193</v>
      </c>
      <c r="C61" t="s">
        <v>61</v>
      </c>
      <c r="D61" s="4">
        <v>3</v>
      </c>
      <c r="E61" s="4">
        <v>2</v>
      </c>
      <c r="F61">
        <f>'Data Entry and Score page'!D60</f>
        <v>0</v>
      </c>
      <c r="G61">
        <f t="shared" si="4"/>
        <v>0</v>
      </c>
      <c r="H61">
        <f t="shared" si="5"/>
        <v>0</v>
      </c>
      <c r="I61" s="4">
        <v>3</v>
      </c>
      <c r="J61" s="4">
        <v>2</v>
      </c>
      <c r="K61">
        <f>LOG10('Data Entry and Score page'!E60+1)</f>
        <v>0</v>
      </c>
      <c r="L61">
        <f t="shared" si="6"/>
        <v>0</v>
      </c>
      <c r="M61">
        <f t="shared" si="7"/>
        <v>0</v>
      </c>
      <c r="O61" s="6"/>
    </row>
    <row r="62" spans="1:15" ht="12.75">
      <c r="A62" t="s">
        <v>194</v>
      </c>
      <c r="B62" t="s">
        <v>195</v>
      </c>
      <c r="C62" t="s">
        <v>196</v>
      </c>
      <c r="D62" s="4">
        <v>5</v>
      </c>
      <c r="E62" s="4">
        <v>1</v>
      </c>
      <c r="F62">
        <f>'Data Entry and Score page'!D61</f>
        <v>0</v>
      </c>
      <c r="G62">
        <f t="shared" si="4"/>
        <v>0</v>
      </c>
      <c r="H62">
        <f t="shared" si="5"/>
        <v>0</v>
      </c>
      <c r="I62" s="4">
        <v>4</v>
      </c>
      <c r="J62" s="4">
        <v>1</v>
      </c>
      <c r="K62">
        <f>LOG10('Data Entry and Score page'!E61+1)</f>
        <v>0</v>
      </c>
      <c r="L62">
        <f t="shared" si="6"/>
        <v>0</v>
      </c>
      <c r="M62">
        <f t="shared" si="7"/>
        <v>0</v>
      </c>
      <c r="O62" s="6" t="s">
        <v>211</v>
      </c>
    </row>
    <row r="63" spans="1:15" ht="12.75">
      <c r="A63" t="s">
        <v>197</v>
      </c>
      <c r="B63" t="s">
        <v>198</v>
      </c>
      <c r="C63" t="s">
        <v>199</v>
      </c>
      <c r="D63" s="4">
        <v>4</v>
      </c>
      <c r="E63" s="4">
        <v>3</v>
      </c>
      <c r="F63">
        <f>'Data Entry and Score page'!D62</f>
        <v>0</v>
      </c>
      <c r="G63">
        <f t="shared" si="4"/>
        <v>0</v>
      </c>
      <c r="H63">
        <f t="shared" si="5"/>
        <v>0</v>
      </c>
      <c r="I63" s="4">
        <v>4</v>
      </c>
      <c r="J63" s="4">
        <v>3</v>
      </c>
      <c r="K63">
        <f>LOG10('Data Entry and Score page'!E62+1)</f>
        <v>0</v>
      </c>
      <c r="L63">
        <f t="shared" si="6"/>
        <v>0</v>
      </c>
      <c r="M63">
        <f t="shared" si="7"/>
        <v>0</v>
      </c>
      <c r="O63" s="6"/>
    </row>
    <row r="64" spans="1:15" ht="12.75">
      <c r="A64" t="s">
        <v>200</v>
      </c>
      <c r="B64" t="s">
        <v>201</v>
      </c>
      <c r="C64" t="s">
        <v>202</v>
      </c>
      <c r="D64" s="4">
        <v>4</v>
      </c>
      <c r="E64" s="4">
        <v>3</v>
      </c>
      <c r="F64">
        <f>'Data Entry and Score page'!D63</f>
        <v>0</v>
      </c>
      <c r="G64">
        <f t="shared" si="4"/>
        <v>0</v>
      </c>
      <c r="H64">
        <f t="shared" si="5"/>
        <v>0</v>
      </c>
      <c r="I64" s="4">
        <v>4</v>
      </c>
      <c r="J64" s="4">
        <v>3</v>
      </c>
      <c r="K64">
        <f>LOG10('Data Entry and Score page'!E63+1)</f>
        <v>0</v>
      </c>
      <c r="L64">
        <f t="shared" si="6"/>
        <v>0</v>
      </c>
      <c r="M64">
        <f t="shared" si="7"/>
        <v>0</v>
      </c>
      <c r="O64" s="6"/>
    </row>
    <row r="65" spans="1:15" ht="12.75">
      <c r="A65" t="s">
        <v>203</v>
      </c>
      <c r="B65" t="s">
        <v>204</v>
      </c>
      <c r="C65" t="s">
        <v>205</v>
      </c>
      <c r="D65" s="4">
        <v>3</v>
      </c>
      <c r="E65" s="4">
        <v>1</v>
      </c>
      <c r="F65">
        <f>'Data Entry and Score page'!D64</f>
        <v>0</v>
      </c>
      <c r="G65">
        <f t="shared" si="4"/>
        <v>0</v>
      </c>
      <c r="H65">
        <f t="shared" si="5"/>
        <v>0</v>
      </c>
      <c r="I65" s="4">
        <v>3</v>
      </c>
      <c r="J65" s="4">
        <v>1</v>
      </c>
      <c r="K65">
        <f>LOG10('Data Entry and Score page'!E64+1)</f>
        <v>0</v>
      </c>
      <c r="L65">
        <f t="shared" si="6"/>
        <v>0</v>
      </c>
      <c r="M65">
        <f t="shared" si="7"/>
        <v>0</v>
      </c>
      <c r="O65" s="6"/>
    </row>
    <row r="66" spans="1:15" ht="12.75">
      <c r="A66" t="s">
        <v>206</v>
      </c>
      <c r="B66" t="s">
        <v>207</v>
      </c>
      <c r="C66" t="s">
        <v>208</v>
      </c>
      <c r="D66" s="4">
        <v>5</v>
      </c>
      <c r="E66" s="4">
        <v>1</v>
      </c>
      <c r="F66">
        <f>'Data Entry and Score page'!D65</f>
        <v>0</v>
      </c>
      <c r="G66">
        <f t="shared" si="4"/>
        <v>0</v>
      </c>
      <c r="H66">
        <f t="shared" si="5"/>
        <v>0</v>
      </c>
      <c r="I66" s="4">
        <v>4</v>
      </c>
      <c r="J66" s="4">
        <v>1</v>
      </c>
      <c r="K66">
        <f>LOG10('Data Entry and Score page'!E65+1)</f>
        <v>0</v>
      </c>
      <c r="L66">
        <f t="shared" si="6"/>
        <v>0</v>
      </c>
      <c r="M66">
        <f t="shared" si="7"/>
        <v>0</v>
      </c>
      <c r="O66" s="6" t="s">
        <v>211</v>
      </c>
    </row>
    <row r="67" spans="1:15" ht="12.75">
      <c r="A67" s="3" t="s">
        <v>31</v>
      </c>
      <c r="B67" s="3" t="s">
        <v>209</v>
      </c>
      <c r="C67" s="3" t="s">
        <v>32</v>
      </c>
      <c r="D67" s="5">
        <v>4</v>
      </c>
      <c r="E67" s="5">
        <v>2</v>
      </c>
      <c r="F67">
        <f>'Data Entry and Score page'!D66</f>
        <v>0</v>
      </c>
      <c r="G67">
        <f t="shared" si="4"/>
        <v>0</v>
      </c>
      <c r="H67">
        <f t="shared" si="5"/>
        <v>0</v>
      </c>
      <c r="I67" s="5">
        <v>4</v>
      </c>
      <c r="J67" s="5">
        <v>2</v>
      </c>
      <c r="K67">
        <f>LOG10('Data Entry and Score page'!E66+1)</f>
        <v>0</v>
      </c>
      <c r="L67">
        <f t="shared" si="6"/>
        <v>0</v>
      </c>
      <c r="M67">
        <f t="shared" si="7"/>
        <v>0</v>
      </c>
      <c r="O67" s="6"/>
    </row>
    <row r="68" spans="7:13" ht="12.75">
      <c r="G68" t="s">
        <v>89</v>
      </c>
      <c r="H68" t="s">
        <v>90</v>
      </c>
      <c r="L68" t="s">
        <v>89</v>
      </c>
      <c r="M68" t="s">
        <v>90</v>
      </c>
    </row>
    <row r="69" spans="7:13" ht="12.75">
      <c r="G69">
        <f>SUM(G3:G67)</f>
        <v>0</v>
      </c>
      <c r="H69">
        <f>SUM(H3:H67)</f>
        <v>0</v>
      </c>
      <c r="L69">
        <f>SUM(L3:L67)</f>
        <v>0</v>
      </c>
      <c r="M69">
        <f>SUM(M3:M67)</f>
        <v>0</v>
      </c>
    </row>
    <row r="71" spans="7:13" ht="12.75">
      <c r="G71" t="s">
        <v>83</v>
      </c>
      <c r="H71" t="e">
        <f>G69/H69</f>
        <v>#DIV/0!</v>
      </c>
      <c r="L71" t="s">
        <v>84</v>
      </c>
      <c r="M71" t="e">
        <f>L69/M69</f>
        <v>#DIV/0!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Titus Seilheimer</dc:creator>
  <cp:keywords/>
  <dc:description/>
  <cp:lastModifiedBy>Microsoft Office User</cp:lastModifiedBy>
  <cp:lastPrinted>2017-07-25T07:07:51Z</cp:lastPrinted>
  <dcterms:created xsi:type="dcterms:W3CDTF">2005-02-01T02:11:50Z</dcterms:created>
  <dcterms:modified xsi:type="dcterms:W3CDTF">2017-08-24T02:18:15Z</dcterms:modified>
  <cp:category/>
  <cp:version/>
  <cp:contentType/>
  <cp:contentStatus/>
</cp:coreProperties>
</file>